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835" tabRatio="905" activeTab="0"/>
  </bookViews>
  <sheets>
    <sheet name="FR-01" sheetId="1" r:id="rId1"/>
  </sheets>
  <externalReferences>
    <externalReference r:id="rId4"/>
    <externalReference r:id="rId5"/>
  </externalReferences>
  <definedNames>
    <definedName name="ESTADO">'[2]otros'!$A$2:$A$3</definedName>
    <definedName name="MUEBLES">'[2]cat'!$A$4:$A$55</definedName>
    <definedName name="TIPODOCIN">'[1]otros'!$A$12:$A$18</definedName>
  </definedNames>
  <calcPr fullCalcOnLoad="1"/>
</workbook>
</file>

<file path=xl/sharedStrings.xml><?xml version="1.0" encoding="utf-8"?>
<sst xmlns="http://schemas.openxmlformats.org/spreadsheetml/2006/main" count="97" uniqueCount="92">
  <si>
    <t>%</t>
  </si>
  <si>
    <t>CUENTAS DE RESULTADOS</t>
  </si>
  <si>
    <t>CUENTAS DE BALANCE</t>
  </si>
  <si>
    <t>ING. PROPIOS</t>
  </si>
  <si>
    <t>CONCEPTO</t>
  </si>
  <si>
    <t>PRESUPUESTO</t>
  </si>
  <si>
    <t>REFERENCIA</t>
  </si>
  <si>
    <t>DESCRIPCIÓN</t>
  </si>
  <si>
    <t>ELABORÓ:</t>
  </si>
  <si>
    <t>FUENTE DE FINANCIAMIENTO:</t>
  </si>
  <si>
    <t>CUADRO RESUMEN DE LA SITUACIÓN FINANCIERA</t>
  </si>
  <si>
    <t>ACUMULADO:</t>
  </si>
  <si>
    <t>CONCEPTO:</t>
  </si>
  <si>
    <t>IRREDUCTIBLES:</t>
  </si>
  <si>
    <t>PRESUPUESTO:</t>
  </si>
  <si>
    <t>LOGOTIPO:</t>
  </si>
  <si>
    <t>TOTALES:</t>
  </si>
  <si>
    <t>MUNICIPIO DE:</t>
  </si>
  <si>
    <t>FUENTE DE FINANCIAMIENTO</t>
  </si>
  <si>
    <t>AVANCE %</t>
  </si>
  <si>
    <t xml:space="preserve">FIN. </t>
  </si>
  <si>
    <t>I  R  R  E  D  U  C  T  I  B  L  E  S</t>
  </si>
  <si>
    <t>DEUDORAS DE ACTIVO:</t>
  </si>
  <si>
    <t>ACREEDORAS DE PASIVO:</t>
  </si>
  <si>
    <t>FORTAMUN-DF</t>
  </si>
  <si>
    <t>F.I.S.M.</t>
  </si>
  <si>
    <t>APROBADO / MODIFICADO ANUAL:</t>
  </si>
  <si>
    <t>Representa el importe de los ingresos y otros beneficios del ente público provenientes de los ingresos de gestión, participaciones, aportaciones, transferencias, asignaciones, subsidios y otras ayudas y otros ingresos.</t>
  </si>
  <si>
    <t>INGRESOS Y OTROS BENEFICIOS ACUMULADOS:</t>
  </si>
  <si>
    <t>Representa el importe de los gastos y otras pérdidas del ente público, incurridos por gastos de funcionamiento, intereses, transferencias, participaciones y aportaciones otorgadas, otras pérdidas de la gestión y extraordinarias, entre otras.</t>
  </si>
  <si>
    <t>APROBADO / MODIFICADO ANUAL</t>
  </si>
  <si>
    <t>INGRESOS Y OTROS BENEFICIOS ACUMULADOS</t>
  </si>
  <si>
    <t>POR EROGAR:</t>
  </si>
  <si>
    <t>Importe de ingresos y otros beneficios pendientes de erogar.</t>
  </si>
  <si>
    <t>GASTOS Y OTRAS PÉRDIDAS ACUMULADOS</t>
  </si>
  <si>
    <t>GASTOS Y OTRAS PÉRDIDAS ACUMULADOS:</t>
  </si>
  <si>
    <t>Refleja las asignaciones presupuestarias anuales según lo establecido en el  Presupuesto de Egresos y sus anexos, o bien, la asignación presupuestaria que resulta de incorporar, en su caso, las adecuaciones presupuestarias al presupuesto aprobado.</t>
  </si>
  <si>
    <t>Insertar el logotipo representativo del Municipio.</t>
  </si>
  <si>
    <t>Especificar el nombre del Municipio.</t>
  </si>
  <si>
    <t>FOFIS</t>
  </si>
  <si>
    <t>DIFERENCIA:</t>
  </si>
  <si>
    <t>SALDOS EN CAJA Y BANCOS:</t>
  </si>
  <si>
    <t>Nombre de los fondos y ejercicio que maneja el sujeto de revisión.</t>
  </si>
  <si>
    <t>Importe reflejado en caja y bancos al mes que se reporta.</t>
  </si>
  <si>
    <t>Sumatoria de las cuentas deudoras de cada fuente de financiamiento.</t>
  </si>
  <si>
    <t>Sumatoria de las cuentas acreedoras de cada fuente de financiamiento.</t>
  </si>
  <si>
    <t>Sumatoria de las cuentas de Activo menos Pasivo igual a Recursos por Erogar.</t>
  </si>
  <si>
    <t>Gastos que el Municipio debe hacer de manera mensual.</t>
  </si>
  <si>
    <t>Nombre de la cuenta.</t>
  </si>
  <si>
    <t>Importe total presupuestado para cada concepto.</t>
  </si>
  <si>
    <t>Importe total ejercido al mes que se reporta.</t>
  </si>
  <si>
    <r>
      <t xml:space="preserve">°  Nota: </t>
    </r>
    <r>
      <rPr>
        <sz val="12"/>
        <rFont val="Arial Narrow"/>
        <family val="2"/>
      </rPr>
      <t>anexar papel de trabajo de cómo se integran las cuentas Deudoras y Acreedoras</t>
    </r>
  </si>
  <si>
    <t>INTERESES GENERADOS ACUMULADOS</t>
  </si>
  <si>
    <t>Representa el importe de los rendimientos financieros y/o intereses bancarios generados por el manejo de las cuentas bancarias de los de los ingresos de gestión, participaciones, aportaciones, transferencias, asignaciones, subsidios y otras ayudas y otros ingresos.</t>
  </si>
  <si>
    <t>Impuestos</t>
  </si>
  <si>
    <t>Derechos</t>
  </si>
  <si>
    <t>Aprovechamientos</t>
  </si>
  <si>
    <t>Productos</t>
  </si>
  <si>
    <t>Ingresos por Ventas</t>
  </si>
  <si>
    <t>Representa el porcentaje de la aplicación de los ingresos, otros bneficios acumulados e intereses generados, y se calcula dividiendo los gastos y otras pérdidas entre los ingresos (mas intereses).</t>
  </si>
  <si>
    <t>SALDOS EN CAJA Y BANCOS
(A)</t>
  </si>
  <si>
    <t>° DEUDORAS DE ACTIVO
(B)</t>
  </si>
  <si>
    <t>POR EROGAR
(D)</t>
  </si>
  <si>
    <t xml:space="preserve">° ACREEDORAS DE PASIVO
( C ) </t>
  </si>
  <si>
    <t>DIFERENCIA
A+B-C = D</t>
  </si>
  <si>
    <t>AVANCE %:</t>
  </si>
  <si>
    <t>Representa el porcentaje de la aplicación de recursos respecto al presupuesto aprobado/modificado, y se calcula dividiendo los gastos y otras pérdidas entre el presupuesto aprobado/modificado anual.</t>
  </si>
  <si>
    <t>ACUMULADO</t>
  </si>
  <si>
    <t>Porcentaje reflejado entre lo presupuestado y lo acumulado, y se calcula dividiendo el acumulado entre el presupuesto</t>
  </si>
  <si>
    <t>F.G.P</t>
  </si>
  <si>
    <t>MUNICIPIO DE: FRANCISCO I. MADERO, HGO.</t>
  </si>
  <si>
    <t>FFM</t>
  </si>
  <si>
    <t xml:space="preserve">ISAN </t>
  </si>
  <si>
    <t>COMPISAN</t>
  </si>
  <si>
    <t xml:space="preserve">OTROS  </t>
  </si>
  <si>
    <t xml:space="preserve"> REVISÓ Y AUTORIZÓ</t>
  </si>
  <si>
    <t>REVISÓ</t>
  </si>
  <si>
    <t>TESORERO MUNICIPAL</t>
  </si>
  <si>
    <t>PRESIDENTE MUNICIPAL</t>
  </si>
  <si>
    <t>SÍNDICO MUNICIPAL</t>
  </si>
  <si>
    <t>LIC. JOSE EMMANUEL MEJIA HERNANDEZ</t>
  </si>
  <si>
    <t>PROFR.LUCAS PABLO GUZMAN ISIDRO</t>
  </si>
  <si>
    <t>PROFRA. PAULINA MADRIGAL MOCTEZUMA</t>
  </si>
  <si>
    <t>C.F.E.</t>
  </si>
  <si>
    <t xml:space="preserve">LAUDOS LABORALES </t>
  </si>
  <si>
    <t xml:space="preserve">PRODDER </t>
  </si>
  <si>
    <t>Formato : FR-02</t>
  </si>
  <si>
    <t xml:space="preserve">FOCOM </t>
  </si>
  <si>
    <t xml:space="preserve">IEPS TABACOS </t>
  </si>
  <si>
    <t xml:space="preserve">IEPS GASOLINAS </t>
  </si>
  <si>
    <t>EJERCICIO FISCAL: 2019</t>
  </si>
  <si>
    <t xml:space="preserve">EJERCICIOS ANTERIORES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</si>
</sst>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&quot;$&quot;#,##0.00"/>
    <numFmt numFmtId="167" formatCode="#,##0.00_ ;[Red]\-#,##0.00\ "/>
    <numFmt numFmtId="168" formatCode="#,##0.00;[Red]#,##0.00"/>
    <numFmt numFmtId="169" formatCode="[$$-80A]#,##0"/>
    <numFmt numFmtId="170" formatCode="d/mm/yy;@"/>
    <numFmt numFmtId="171" formatCode="_-* #,##0.00\ &quot;€&quot;_-;\-* #,##0.00\ &quot;€&quot;_-;_-* &quot;-&quot;??\ &quot;€&quot;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[$-80A]d&quot; de &quot;mmmm&quot; de &quot;yyyy;@"/>
    <numFmt numFmtId="178" formatCode="dd/mm/yyyy;@"/>
    <numFmt numFmtId="179" formatCode="#,##0_ ;\-#,##0\ "/>
    <numFmt numFmtId="180" formatCode="#,##0.00\ _€"/>
    <numFmt numFmtId="181" formatCode="_-[$€-2]* #,##0.00_-;\-[$€-2]* #,##0.00_-;_-[$€-2]* \-??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sz val="16"/>
      <color indexed="8"/>
      <name val="Arial Narrow"/>
      <family val="0"/>
    </font>
    <font>
      <b/>
      <sz val="14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4" fillId="25" borderId="0" applyNumberFormat="0" applyBorder="0" applyAlignment="0" applyProtection="0"/>
    <xf numFmtId="0" fontId="41" fillId="26" borderId="0" applyNumberFormat="0" applyBorder="0" applyAlignment="0" applyProtection="0"/>
    <xf numFmtId="0" fontId="14" fillId="17" borderId="0" applyNumberFormat="0" applyBorder="0" applyAlignment="0" applyProtection="0"/>
    <xf numFmtId="0" fontId="41" fillId="27" borderId="0" applyNumberFormat="0" applyBorder="0" applyAlignment="0" applyProtection="0"/>
    <xf numFmtId="0" fontId="14" fillId="19" borderId="0" applyNumberFormat="0" applyBorder="0" applyAlignment="0" applyProtection="0"/>
    <xf numFmtId="0" fontId="41" fillId="28" borderId="0" applyNumberFormat="0" applyBorder="0" applyAlignment="0" applyProtection="0"/>
    <xf numFmtId="0" fontId="14" fillId="29" borderId="0" applyNumberFormat="0" applyBorder="0" applyAlignment="0" applyProtection="0"/>
    <xf numFmtId="0" fontId="41" fillId="30" borderId="0" applyNumberFormat="0" applyBorder="0" applyAlignment="0" applyProtection="0"/>
    <xf numFmtId="0" fontId="14" fillId="31" borderId="0" applyNumberFormat="0" applyBorder="0" applyAlignment="0" applyProtection="0"/>
    <xf numFmtId="0" fontId="41" fillId="32" borderId="0" applyNumberFormat="0" applyBorder="0" applyAlignment="0" applyProtection="0"/>
    <xf numFmtId="0" fontId="14" fillId="33" borderId="0" applyNumberFormat="0" applyBorder="0" applyAlignment="0" applyProtection="0"/>
    <xf numFmtId="0" fontId="15" fillId="7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1" applyNumberFormat="0" applyAlignment="0" applyProtection="0"/>
    <xf numFmtId="0" fontId="16" fillId="36" borderId="2" applyNumberFormat="0" applyAlignment="0" applyProtection="0"/>
    <xf numFmtId="0" fontId="44" fillId="37" borderId="3" applyNumberFormat="0" applyAlignment="0" applyProtection="0"/>
    <xf numFmtId="0" fontId="17" fillId="38" borderId="4" applyNumberFormat="0" applyAlignment="0" applyProtection="0"/>
    <xf numFmtId="0" fontId="45" fillId="0" borderId="5" applyNumberFormat="0" applyFill="0" applyAlignment="0" applyProtection="0"/>
    <xf numFmtId="0" fontId="18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14" fillId="40" borderId="0" applyNumberFormat="0" applyBorder="0" applyAlignment="0" applyProtection="0"/>
    <xf numFmtId="0" fontId="41" fillId="41" borderId="0" applyNumberFormat="0" applyBorder="0" applyAlignment="0" applyProtection="0"/>
    <xf numFmtId="0" fontId="14" fillId="42" borderId="0" applyNumberFormat="0" applyBorder="0" applyAlignment="0" applyProtection="0"/>
    <xf numFmtId="0" fontId="41" fillId="43" borderId="0" applyNumberFormat="0" applyBorder="0" applyAlignment="0" applyProtection="0"/>
    <xf numFmtId="0" fontId="14" fillId="44" borderId="0" applyNumberFormat="0" applyBorder="0" applyAlignment="0" applyProtection="0"/>
    <xf numFmtId="0" fontId="41" fillId="45" borderId="0" applyNumberFormat="0" applyBorder="0" applyAlignment="0" applyProtection="0"/>
    <xf numFmtId="0" fontId="14" fillId="29" borderId="0" applyNumberFormat="0" applyBorder="0" applyAlignment="0" applyProtection="0"/>
    <xf numFmtId="0" fontId="41" fillId="46" borderId="0" applyNumberFormat="0" applyBorder="0" applyAlignment="0" applyProtection="0"/>
    <xf numFmtId="0" fontId="14" fillId="31" borderId="0" applyNumberFormat="0" applyBorder="0" applyAlignment="0" applyProtection="0"/>
    <xf numFmtId="0" fontId="41" fillId="47" borderId="0" applyNumberFormat="0" applyBorder="0" applyAlignment="0" applyProtection="0"/>
    <xf numFmtId="0" fontId="14" fillId="48" borderId="0" applyNumberFormat="0" applyBorder="0" applyAlignment="0" applyProtection="0"/>
    <xf numFmtId="0" fontId="48" fillId="49" borderId="1" applyNumberFormat="0" applyAlignment="0" applyProtection="0"/>
    <xf numFmtId="0" fontId="20" fillId="13" borderId="2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21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51" borderId="0" applyNumberFormat="0" applyBorder="0" applyAlignment="0" applyProtection="0"/>
    <xf numFmtId="0" fontId="22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35" borderId="10" applyNumberFormat="0" applyAlignment="0" applyProtection="0"/>
    <xf numFmtId="0" fontId="23" fillId="36" borderId="11" applyNumberFormat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27" fillId="0" borderId="13" applyNumberFormat="0" applyFill="0" applyAlignment="0" applyProtection="0"/>
    <xf numFmtId="0" fontId="47" fillId="0" borderId="14" applyNumberFormat="0" applyFill="0" applyAlignment="0" applyProtection="0"/>
    <xf numFmtId="0" fontId="19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28" fillId="0" borderId="17" applyNumberFormat="0" applyFill="0" applyAlignment="0" applyProtection="0"/>
  </cellStyleXfs>
  <cellXfs count="105">
    <xf numFmtId="0" fontId="0" fillId="0" borderId="0" xfId="0" applyAlignment="1">
      <alignment/>
    </xf>
    <xf numFmtId="0" fontId="5" fillId="55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vertical="top"/>
    </xf>
    <xf numFmtId="44" fontId="4" fillId="0" borderId="0" xfId="87" applyFont="1" applyFill="1" applyAlignment="1">
      <alignment horizontal="center"/>
    </xf>
    <xf numFmtId="44" fontId="13" fillId="0" borderId="0" xfId="87" applyFont="1" applyFill="1" applyAlignment="1">
      <alignment/>
    </xf>
    <xf numFmtId="0" fontId="5" fillId="55" borderId="1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44" fontId="3" fillId="0" borderId="18" xfId="87" applyFont="1" applyFill="1" applyBorder="1" applyAlignment="1">
      <alignment/>
    </xf>
    <xf numFmtId="44" fontId="7" fillId="0" borderId="18" xfId="87" applyFont="1" applyFill="1" applyBorder="1" applyAlignment="1">
      <alignment/>
    </xf>
    <xf numFmtId="9" fontId="7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44" fontId="7" fillId="0" borderId="18" xfId="93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9" fontId="9" fillId="0" borderId="18" xfId="0" applyNumberFormat="1" applyFont="1" applyFill="1" applyBorder="1" applyAlignment="1">
      <alignment/>
    </xf>
    <xf numFmtId="44" fontId="5" fillId="0" borderId="0" xfId="87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4" fontId="9" fillId="0" borderId="0" xfId="87" applyFont="1" applyFill="1" applyBorder="1" applyAlignment="1">
      <alignment horizontal="center"/>
    </xf>
    <xf numFmtId="44" fontId="9" fillId="0" borderId="0" xfId="87" applyFont="1" applyFill="1" applyBorder="1" applyAlignment="1">
      <alignment/>
    </xf>
    <xf numFmtId="44" fontId="9" fillId="0" borderId="0" xfId="87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4" fontId="9" fillId="0" borderId="0" xfId="87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4" fontId="9" fillId="0" borderId="0" xfId="87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44" fontId="13" fillId="0" borderId="0" xfId="87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44" fontId="4" fillId="0" borderId="0" xfId="87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44" fontId="6" fillId="0" borderId="0" xfId="87" applyFont="1" applyFill="1" applyAlignment="1">
      <alignment horizontal="center"/>
    </xf>
    <xf numFmtId="44" fontId="13" fillId="0" borderId="0" xfId="87" applyFont="1" applyFill="1" applyAlignment="1">
      <alignment/>
    </xf>
    <xf numFmtId="0" fontId="13" fillId="0" borderId="0" xfId="0" applyFont="1" applyFill="1" applyAlignment="1">
      <alignment/>
    </xf>
    <xf numFmtId="44" fontId="6" fillId="0" borderId="0" xfId="87" applyFont="1" applyFill="1" applyAlignment="1">
      <alignment/>
    </xf>
    <xf numFmtId="44" fontId="4" fillId="0" borderId="0" xfId="87" applyFont="1" applyFill="1" applyAlignment="1">
      <alignment/>
    </xf>
    <xf numFmtId="44" fontId="13" fillId="0" borderId="0" xfId="87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4" fontId="3" fillId="0" borderId="0" xfId="0" applyNumberFormat="1" applyFont="1" applyBorder="1" applyAlignment="1">
      <alignment horizontal="center"/>
    </xf>
    <xf numFmtId="165" fontId="9" fillId="0" borderId="0" xfId="80" applyFont="1" applyBorder="1" applyAlignment="1">
      <alignment/>
    </xf>
    <xf numFmtId="44" fontId="7" fillId="0" borderId="0" xfId="87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4" fontId="3" fillId="0" borderId="0" xfId="87" applyFont="1" applyAlignment="1">
      <alignment/>
    </xf>
    <xf numFmtId="44" fontId="59" fillId="0" borderId="0" xfId="87" applyFont="1" applyAlignment="1">
      <alignment horizontal="center"/>
    </xf>
    <xf numFmtId="0" fontId="7" fillId="0" borderId="0" xfId="0" applyFont="1" applyAlignment="1">
      <alignment/>
    </xf>
    <xf numFmtId="165" fontId="7" fillId="0" borderId="0" xfId="80" applyFont="1" applyBorder="1" applyAlignment="1">
      <alignment/>
    </xf>
    <xf numFmtId="0" fontId="7" fillId="0" borderId="0" xfId="0" applyFont="1" applyBorder="1" applyAlignment="1">
      <alignment horizontal="center"/>
    </xf>
    <xf numFmtId="9" fontId="3" fillId="0" borderId="18" xfId="0" applyNumberFormat="1" applyFont="1" applyFill="1" applyBorder="1" applyAlignment="1">
      <alignment/>
    </xf>
    <xf numFmtId="9" fontId="3" fillId="0" borderId="18" xfId="118" applyFont="1" applyFill="1" applyBorder="1" applyAlignment="1">
      <alignment/>
    </xf>
    <xf numFmtId="9" fontId="7" fillId="0" borderId="18" xfId="118" applyFont="1" applyFill="1" applyBorder="1" applyAlignment="1">
      <alignment/>
    </xf>
    <xf numFmtId="44" fontId="3" fillId="0" borderId="18" xfId="93" applyFont="1" applyFill="1" applyBorder="1" applyAlignment="1">
      <alignment/>
    </xf>
    <xf numFmtId="44" fontId="9" fillId="0" borderId="0" xfId="0" applyNumberFormat="1" applyFont="1" applyFill="1" applyAlignment="1">
      <alignment/>
    </xf>
    <xf numFmtId="44" fontId="60" fillId="0" borderId="0" xfId="87" applyFont="1" applyFill="1" applyAlignment="1">
      <alignment horizontal="right" wrapText="1"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4" fontId="61" fillId="0" borderId="0" xfId="87" applyFont="1" applyFill="1" applyAlignment="1">
      <alignment horizontal="right" wrapText="1"/>
    </xf>
    <xf numFmtId="8" fontId="0" fillId="0" borderId="0" xfId="0" applyNumberFormat="1" applyFont="1" applyAlignment="1">
      <alignment/>
    </xf>
    <xf numFmtId="4" fontId="62" fillId="0" borderId="0" xfId="0" applyNumberFormat="1" applyFont="1" applyAlignment="1">
      <alignment horizontal="right" wrapText="1"/>
    </xf>
    <xf numFmtId="0" fontId="5" fillId="55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55" borderId="1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/>
    </xf>
    <xf numFmtId="44" fontId="3" fillId="0" borderId="0" xfId="87" applyFont="1" applyBorder="1" applyAlignment="1">
      <alignment horizontal="center"/>
    </xf>
    <xf numFmtId="44" fontId="7" fillId="56" borderId="0" xfId="87" applyFont="1" applyFill="1" applyBorder="1" applyAlignment="1">
      <alignment horizontal="center" wrapText="1"/>
    </xf>
    <xf numFmtId="44" fontId="6" fillId="56" borderId="18" xfId="93" applyFont="1" applyFill="1" applyBorder="1" applyAlignment="1">
      <alignment horizontal="center"/>
    </xf>
    <xf numFmtId="0" fontId="13" fillId="0" borderId="0" xfId="0" applyFont="1" applyFill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13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horizontal="justify" vertical="justify" wrapText="1"/>
    </xf>
    <xf numFmtId="0" fontId="12" fillId="0" borderId="0" xfId="0" applyFont="1" applyFill="1" applyAlignment="1">
      <alignment horizontal="center"/>
    </xf>
    <xf numFmtId="0" fontId="62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44" fontId="9" fillId="56" borderId="18" xfId="93" applyFont="1" applyFill="1" applyBorder="1" applyAlignment="1">
      <alignment horizontal="center"/>
    </xf>
    <xf numFmtId="44" fontId="5" fillId="56" borderId="18" xfId="93" applyFont="1" applyFill="1" applyBorder="1" applyAlignment="1">
      <alignment horizont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3" fillId="56" borderId="0" xfId="101" applyFont="1" applyFill="1" applyAlignment="1">
      <alignment horizontal="center"/>
      <protection/>
    </xf>
    <xf numFmtId="0" fontId="1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44" fontId="9" fillId="56" borderId="21" xfId="93" applyFont="1" applyFill="1" applyBorder="1" applyAlignment="1">
      <alignment horizontal="center"/>
    </xf>
    <xf numFmtId="44" fontId="9" fillId="56" borderId="22" xfId="93" applyFont="1" applyFill="1" applyBorder="1" applyAlignment="1">
      <alignment horizontal="center"/>
    </xf>
    <xf numFmtId="44" fontId="9" fillId="56" borderId="23" xfId="93" applyFont="1" applyFill="1" applyBorder="1" applyAlignment="1">
      <alignment horizontal="center"/>
    </xf>
    <xf numFmtId="0" fontId="0" fillId="0" borderId="0" xfId="0" applyFill="1" applyAlignment="1">
      <alignment horizontal="justify" vertical="justify" wrapText="1"/>
    </xf>
    <xf numFmtId="0" fontId="5" fillId="55" borderId="18" xfId="0" applyFont="1" applyFill="1" applyBorder="1" applyAlignment="1">
      <alignment horizontal="center"/>
    </xf>
    <xf numFmtId="0" fontId="8" fillId="55" borderId="18" xfId="0" applyFont="1" applyFill="1" applyBorder="1" applyAlignment="1">
      <alignment horizontal="center"/>
    </xf>
  </cellXfs>
  <cellStyles count="12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2 2" xfId="83"/>
    <cellStyle name="Millares 2 2 2" xfId="84"/>
    <cellStyle name="Millares 2 3" xfId="85"/>
    <cellStyle name="Millares 3" xfId="86"/>
    <cellStyle name="Currency" xfId="87"/>
    <cellStyle name="Currency [0]" xfId="88"/>
    <cellStyle name="Moneda 2" xfId="89"/>
    <cellStyle name="Moneda 2 2" xfId="90"/>
    <cellStyle name="Moneda 2 2 2" xfId="91"/>
    <cellStyle name="Moneda 3" xfId="92"/>
    <cellStyle name="Moneda 3 2" xfId="93"/>
    <cellStyle name="Moneda 3 3" xfId="94"/>
    <cellStyle name="Moneda 4" xfId="95"/>
    <cellStyle name="Moneda 4 2" xfId="96"/>
    <cellStyle name="Moneda 5" xfId="97"/>
    <cellStyle name="Neutral" xfId="98"/>
    <cellStyle name="Neutral 2" xfId="99"/>
    <cellStyle name="Normal 2" xfId="100"/>
    <cellStyle name="Normal 2 2" xfId="101"/>
    <cellStyle name="Normal 2 2 2" xfId="102"/>
    <cellStyle name="Normal 2 3" xfId="103"/>
    <cellStyle name="Normal 2 3 2" xfId="104"/>
    <cellStyle name="Normal 2 3 3" xfId="105"/>
    <cellStyle name="Normal 2 4" xfId="106"/>
    <cellStyle name="Normal 2 5" xfId="107"/>
    <cellStyle name="Normal 3" xfId="108"/>
    <cellStyle name="Normal 3 2" xfId="109"/>
    <cellStyle name="Normal 3 2 2" xfId="110"/>
    <cellStyle name="Normal 3 3" xfId="111"/>
    <cellStyle name="Normal 4" xfId="112"/>
    <cellStyle name="Normal 5" xfId="113"/>
    <cellStyle name="Normal 5 2" xfId="114"/>
    <cellStyle name="Normal 6" xfId="115"/>
    <cellStyle name="Notas" xfId="116"/>
    <cellStyle name="Notas 2" xfId="117"/>
    <cellStyle name="Percent" xfId="118"/>
    <cellStyle name="Porcentaje 2" xfId="119"/>
    <cellStyle name="Porcentaje 2 2" xfId="120"/>
    <cellStyle name="Porcentual 2" xfId="121"/>
    <cellStyle name="Porcentual 2 2" xfId="122"/>
    <cellStyle name="Salida" xfId="123"/>
    <cellStyle name="Salida 2" xfId="124"/>
    <cellStyle name="Texto de advertencia" xfId="125"/>
    <cellStyle name="Texto de advertencia 2" xfId="126"/>
    <cellStyle name="Texto explicativo" xfId="127"/>
    <cellStyle name="Texto explicativo 2" xfId="128"/>
    <cellStyle name="Título" xfId="129"/>
    <cellStyle name="Título 2" xfId="130"/>
    <cellStyle name="Título 2 2" xfId="131"/>
    <cellStyle name="Título 3" xfId="132"/>
    <cellStyle name="Título 3 2" xfId="133"/>
    <cellStyle name="Título 4" xfId="134"/>
    <cellStyle name="Total" xfId="135"/>
    <cellStyle name="Total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0</xdr:rowOff>
    </xdr:from>
    <xdr:to>
      <xdr:col>0</xdr:col>
      <xdr:colOff>1000125</xdr:colOff>
      <xdr:row>5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847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714375</xdr:colOff>
      <xdr:row>1</xdr:row>
      <xdr:rowOff>57150</xdr:rowOff>
    </xdr:from>
    <xdr:to>
      <xdr:col>11</xdr:col>
      <xdr:colOff>733425</xdr:colOff>
      <xdr:row>2</xdr:row>
      <xdr:rowOff>133350</xdr:rowOff>
    </xdr:to>
    <xdr:sp>
      <xdr:nvSpPr>
        <xdr:cNvPr id="2" name="2 Rectángulo redondeado"/>
        <xdr:cNvSpPr>
          <a:spLocks/>
        </xdr:cNvSpPr>
      </xdr:nvSpPr>
      <xdr:spPr>
        <a:xfrm>
          <a:off x="10306050" y="219075"/>
          <a:ext cx="971550" cy="2762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FR-01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MCA\SiMCA%202016\formato_asiento_bienes_inmue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iMCA\SiMCA%202016\formato_asiento_bienes_mue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"/>
      <sheetName val="otros"/>
      <sheetName val="cat"/>
      <sheetName val="plan de cuentas"/>
    </sheetNames>
    <sheetDataSet>
      <sheetData sheetId="1">
        <row r="12">
          <cell r="A12" t="str">
            <v>TÍTULO DE PROPIEDAD</v>
          </cell>
        </row>
        <row r="13">
          <cell r="A13" t="str">
            <v>FACTURA</v>
          </cell>
        </row>
        <row r="14">
          <cell r="A14" t="str">
            <v>ESCRITURA</v>
          </cell>
        </row>
        <row r="15">
          <cell r="A15" t="str">
            <v>RESOLUCIÓN</v>
          </cell>
        </row>
        <row r="16">
          <cell r="A16" t="str">
            <v>ACTA DE ENTREGA RECEPCIÓN</v>
          </cell>
        </row>
        <row r="17">
          <cell r="A17" t="str">
            <v>ACTA DE CABILDO</v>
          </cell>
        </row>
        <row r="18">
          <cell r="A18" t="str">
            <v>ACTA DE DONACIÓN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 MUEBLES PARA SUBIR A SIMCA"/>
      <sheetName val="ARCHIVO FALTANTE DE DATOS"/>
      <sheetName val="IMPORTES COI MUEBLES "/>
      <sheetName val=" IMPORTES COI INMUEBLES "/>
      <sheetName val="Hoja7"/>
      <sheetName val="otros"/>
      <sheetName val="cat"/>
      <sheetName val="plan de cuentas"/>
    </sheetNames>
    <sheetDataSet>
      <sheetData sheetId="7">
        <row r="2">
          <cell r="A2" t="str">
            <v>BUENO</v>
          </cell>
        </row>
        <row r="3">
          <cell r="A3" t="str">
            <v>REGULAR</v>
          </cell>
        </row>
      </sheetData>
      <sheetData sheetId="8">
        <row r="4">
          <cell r="A4">
            <v>51101000</v>
          </cell>
        </row>
        <row r="5">
          <cell r="A5">
            <v>51102000</v>
          </cell>
        </row>
        <row r="6">
          <cell r="A6">
            <v>51201000</v>
          </cell>
        </row>
        <row r="7">
          <cell r="A7">
            <v>51301000</v>
          </cell>
        </row>
        <row r="8">
          <cell r="A8">
            <v>51401000</v>
          </cell>
        </row>
        <row r="9">
          <cell r="A9">
            <v>51501000</v>
          </cell>
        </row>
        <row r="10">
          <cell r="A10">
            <v>51502000</v>
          </cell>
        </row>
        <row r="11">
          <cell r="A11">
            <v>51901000</v>
          </cell>
        </row>
        <row r="12">
          <cell r="A12">
            <v>51902000</v>
          </cell>
        </row>
        <row r="13">
          <cell r="A13">
            <v>52101000</v>
          </cell>
        </row>
        <row r="14">
          <cell r="A14">
            <v>52102000</v>
          </cell>
        </row>
        <row r="15">
          <cell r="A15">
            <v>52201000</v>
          </cell>
        </row>
        <row r="16">
          <cell r="A16">
            <v>52301000</v>
          </cell>
        </row>
        <row r="17">
          <cell r="A17">
            <v>52302000</v>
          </cell>
        </row>
        <row r="18">
          <cell r="A18">
            <v>52901000</v>
          </cell>
        </row>
        <row r="19">
          <cell r="A19">
            <v>52902000</v>
          </cell>
        </row>
        <row r="20">
          <cell r="A20">
            <v>52903000</v>
          </cell>
        </row>
        <row r="21">
          <cell r="A21">
            <v>53101000</v>
          </cell>
        </row>
        <row r="22">
          <cell r="A22">
            <v>53102000</v>
          </cell>
        </row>
        <row r="23">
          <cell r="A23">
            <v>53103000</v>
          </cell>
        </row>
        <row r="24">
          <cell r="A24">
            <v>53201000</v>
          </cell>
        </row>
        <row r="25">
          <cell r="A25">
            <v>53202000</v>
          </cell>
        </row>
        <row r="26">
          <cell r="A26">
            <v>53203000</v>
          </cell>
        </row>
        <row r="27">
          <cell r="A27">
            <v>54101000</v>
          </cell>
        </row>
        <row r="28">
          <cell r="A28">
            <v>54102000</v>
          </cell>
        </row>
        <row r="29">
          <cell r="A29">
            <v>54103000</v>
          </cell>
        </row>
        <row r="30">
          <cell r="A30">
            <v>54201000</v>
          </cell>
        </row>
        <row r="31">
          <cell r="A31">
            <v>54202000</v>
          </cell>
        </row>
        <row r="32">
          <cell r="A32">
            <v>54301000</v>
          </cell>
        </row>
        <row r="33">
          <cell r="A33">
            <v>54401000</v>
          </cell>
        </row>
        <row r="34">
          <cell r="A34">
            <v>54501000</v>
          </cell>
        </row>
        <row r="35">
          <cell r="A35">
            <v>54901000</v>
          </cell>
        </row>
        <row r="36">
          <cell r="A36">
            <v>54902000</v>
          </cell>
        </row>
        <row r="37">
          <cell r="A37">
            <v>55101000</v>
          </cell>
        </row>
        <row r="38">
          <cell r="A38">
            <v>55102000</v>
          </cell>
        </row>
        <row r="39">
          <cell r="A39">
            <v>56101000</v>
          </cell>
        </row>
        <row r="40">
          <cell r="A40">
            <v>56102000</v>
          </cell>
        </row>
        <row r="41">
          <cell r="A41">
            <v>56201000</v>
          </cell>
        </row>
        <row r="42">
          <cell r="A42">
            <v>56202000</v>
          </cell>
        </row>
        <row r="43">
          <cell r="A43">
            <v>56301000</v>
          </cell>
        </row>
        <row r="44">
          <cell r="A44">
            <v>56302000</v>
          </cell>
        </row>
        <row r="45">
          <cell r="A45">
            <v>56401000</v>
          </cell>
        </row>
        <row r="46">
          <cell r="A46">
            <v>56501000</v>
          </cell>
        </row>
        <row r="47">
          <cell r="A47">
            <v>56502000</v>
          </cell>
        </row>
        <row r="48">
          <cell r="A48">
            <v>56601000</v>
          </cell>
        </row>
        <row r="49">
          <cell r="A49">
            <v>56602000</v>
          </cell>
        </row>
        <row r="50">
          <cell r="A50">
            <v>56701000</v>
          </cell>
        </row>
        <row r="51">
          <cell r="A51">
            <v>56702000</v>
          </cell>
        </row>
        <row r="52">
          <cell r="A52">
            <v>56901000</v>
          </cell>
        </row>
        <row r="53">
          <cell r="A53">
            <v>56902000</v>
          </cell>
        </row>
        <row r="54">
          <cell r="A54">
            <v>56903000</v>
          </cell>
        </row>
        <row r="55">
          <cell r="A55">
            <v>56904000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O90"/>
  <sheetViews>
    <sheetView tabSelected="1" zoomScaleSheetLayoutView="100" zoomScalePageLayoutView="0" workbookViewId="0" topLeftCell="A1">
      <selection activeCell="F1" sqref="A1:L47"/>
    </sheetView>
  </sheetViews>
  <sheetFormatPr defaultColWidth="11.421875" defaultRowHeight="12.75"/>
  <cols>
    <col min="1" max="1" width="24.57421875" style="3" customWidth="1"/>
    <col min="2" max="2" width="11.57421875" style="26" customWidth="1"/>
    <col min="3" max="3" width="16.8515625" style="26" customWidth="1"/>
    <col min="4" max="4" width="16.421875" style="26" customWidth="1"/>
    <col min="5" max="5" width="14.00390625" style="26" customWidth="1"/>
    <col min="6" max="6" width="6.00390625" style="3" customWidth="1"/>
    <col min="7" max="7" width="12.7109375" style="26" customWidth="1"/>
    <col min="8" max="9" width="13.7109375" style="26" customWidth="1"/>
    <col min="10" max="11" width="14.28125" style="26" customWidth="1"/>
    <col min="12" max="12" width="11.7109375" style="3" bestFit="1" customWidth="1"/>
    <col min="13" max="13" width="12.8515625" style="3" bestFit="1" customWidth="1"/>
    <col min="14" max="14" width="12.00390625" style="3" bestFit="1" customWidth="1"/>
    <col min="15" max="16384" width="11.421875" style="3" customWidth="1"/>
  </cols>
  <sheetData>
    <row r="2" spans="1:12" ht="15.75" customHeight="1">
      <c r="A2" s="87" t="s">
        <v>70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.75" customHeight="1">
      <c r="A3" s="10"/>
      <c r="B3" s="7"/>
      <c r="C3" s="7"/>
      <c r="D3" s="7"/>
      <c r="E3" s="7"/>
      <c r="F3" s="10"/>
      <c r="G3" s="7"/>
      <c r="H3" s="7"/>
      <c r="I3" s="7"/>
      <c r="J3" s="7"/>
      <c r="K3" s="7"/>
      <c r="L3" s="10"/>
    </row>
    <row r="4" spans="1:12" ht="15.75" customHeight="1">
      <c r="A4" s="87" t="s">
        <v>10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5.75" customHeight="1">
      <c r="A5" s="96" t="s">
        <v>90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5.75" customHeight="1">
      <c r="A6" s="9"/>
      <c r="B6" s="6"/>
      <c r="C6" s="6"/>
      <c r="D6" s="6"/>
      <c r="E6" s="6"/>
      <c r="F6" s="9"/>
      <c r="G6" s="6"/>
      <c r="H6" s="6"/>
      <c r="I6" s="6"/>
      <c r="J6" s="6"/>
      <c r="K6" s="6"/>
      <c r="L6" s="9"/>
    </row>
    <row r="7" spans="1:12" ht="15.75" customHeight="1">
      <c r="A7" s="4" t="s">
        <v>51</v>
      </c>
      <c r="B7" s="6"/>
      <c r="C7" s="6"/>
      <c r="D7" s="6"/>
      <c r="E7" s="6"/>
      <c r="F7" s="9"/>
      <c r="G7" s="6"/>
      <c r="H7" s="6"/>
      <c r="I7" s="6"/>
      <c r="J7" s="6"/>
      <c r="K7" s="6"/>
      <c r="L7" s="9"/>
    </row>
    <row r="8" spans="2:11" ht="15.75" customHeight="1">
      <c r="B8" s="3"/>
      <c r="C8" s="103" t="s">
        <v>1</v>
      </c>
      <c r="D8" s="103"/>
      <c r="E8" s="104"/>
      <c r="F8" s="104"/>
      <c r="G8" s="104"/>
      <c r="H8" s="103" t="s">
        <v>2</v>
      </c>
      <c r="I8" s="103"/>
      <c r="J8" s="103"/>
      <c r="K8" s="103"/>
    </row>
    <row r="9" spans="1:12" ht="25.5" customHeight="1">
      <c r="A9" s="90" t="s">
        <v>18</v>
      </c>
      <c r="B9" s="74" t="s">
        <v>30</v>
      </c>
      <c r="C9" s="74" t="s">
        <v>31</v>
      </c>
      <c r="D9" s="74" t="s">
        <v>52</v>
      </c>
      <c r="E9" s="72" t="s">
        <v>34</v>
      </c>
      <c r="F9" s="72" t="s">
        <v>0</v>
      </c>
      <c r="G9" s="90" t="s">
        <v>62</v>
      </c>
      <c r="H9" s="72" t="s">
        <v>60</v>
      </c>
      <c r="I9" s="72" t="s">
        <v>61</v>
      </c>
      <c r="J9" s="72" t="s">
        <v>63</v>
      </c>
      <c r="K9" s="72" t="s">
        <v>64</v>
      </c>
      <c r="L9" s="8" t="s">
        <v>19</v>
      </c>
    </row>
    <row r="10" spans="1:15" ht="15.75" customHeight="1">
      <c r="A10" s="91"/>
      <c r="B10" s="74"/>
      <c r="C10" s="74"/>
      <c r="D10" s="74"/>
      <c r="E10" s="72"/>
      <c r="F10" s="72"/>
      <c r="G10" s="91"/>
      <c r="H10" s="72"/>
      <c r="I10" s="72"/>
      <c r="J10" s="72"/>
      <c r="K10" s="72"/>
      <c r="L10" s="1" t="s">
        <v>20</v>
      </c>
      <c r="M10" s="65"/>
      <c r="N10" s="26"/>
      <c r="O10" s="66"/>
    </row>
    <row r="11" spans="1:14" ht="15.75" customHeight="1">
      <c r="A11" s="12" t="s">
        <v>3</v>
      </c>
      <c r="B11" s="13">
        <f>SUM(B12:B15)</f>
        <v>9600734.78</v>
      </c>
      <c r="C11" s="13">
        <f>SUM(C12:C15)</f>
        <v>5291320.5</v>
      </c>
      <c r="D11" s="13">
        <v>5883.25</v>
      </c>
      <c r="E11" s="13">
        <v>4917035.2</v>
      </c>
      <c r="F11" s="62">
        <f>E11/C11</f>
        <v>0.9292642923444158</v>
      </c>
      <c r="G11" s="13">
        <f>C11-E11</f>
        <v>374285.2999999998</v>
      </c>
      <c r="H11" s="13">
        <f>100467+17270.4+115967.17+193794.86</f>
        <v>427499.43</v>
      </c>
      <c r="I11" s="13">
        <f>4808.07+6948.4</f>
        <v>11756.47</v>
      </c>
      <c r="J11" s="13">
        <v>0</v>
      </c>
      <c r="K11" s="13">
        <f>H11+I11-J11</f>
        <v>439255.89999999997</v>
      </c>
      <c r="L11" s="61">
        <f>E11/B11</f>
        <v>0.5121519667685269</v>
      </c>
      <c r="M11" s="65"/>
      <c r="N11" s="65"/>
    </row>
    <row r="12" spans="1:13" ht="15.75" customHeight="1">
      <c r="A12" s="16" t="s">
        <v>54</v>
      </c>
      <c r="B12" s="17">
        <v>3615161.25</v>
      </c>
      <c r="C12" s="17">
        <v>2402069.78</v>
      </c>
      <c r="D12" s="17">
        <v>0</v>
      </c>
      <c r="E12" s="17">
        <v>0</v>
      </c>
      <c r="F12" s="63">
        <f aca="true" t="shared" si="0" ref="F12:F25">E12/C12</f>
        <v>0</v>
      </c>
      <c r="G12" s="17">
        <v>0</v>
      </c>
      <c r="H12" s="64"/>
      <c r="I12" s="17">
        <v>0</v>
      </c>
      <c r="J12" s="17">
        <v>0</v>
      </c>
      <c r="K12" s="14">
        <f aca="true" t="shared" si="1" ref="K12:K28">H12+I12-J12</f>
        <v>0</v>
      </c>
      <c r="L12" s="15">
        <f>E12/B12</f>
        <v>0</v>
      </c>
      <c r="M12" s="65"/>
    </row>
    <row r="13" spans="1:13" ht="15.75" customHeight="1">
      <c r="A13" s="16" t="s">
        <v>55</v>
      </c>
      <c r="B13" s="17">
        <v>5074093.5</v>
      </c>
      <c r="C13" s="17">
        <f>356157.5+1777868.94+118969</f>
        <v>2252995.44</v>
      </c>
      <c r="D13" s="17">
        <v>0</v>
      </c>
      <c r="E13" s="17">
        <v>0</v>
      </c>
      <c r="F13" s="63">
        <f t="shared" si="0"/>
        <v>0</v>
      </c>
      <c r="G13" s="17">
        <v>0</v>
      </c>
      <c r="H13" s="17">
        <v>0</v>
      </c>
      <c r="I13" s="17">
        <v>0</v>
      </c>
      <c r="J13" s="17">
        <v>0</v>
      </c>
      <c r="K13" s="14">
        <f t="shared" si="1"/>
        <v>0</v>
      </c>
      <c r="L13" s="15">
        <f>E13/B13</f>
        <v>0</v>
      </c>
      <c r="M13" s="65"/>
    </row>
    <row r="14" spans="1:13" ht="15.75" customHeight="1">
      <c r="A14" s="16" t="s">
        <v>56</v>
      </c>
      <c r="B14" s="17">
        <v>911480.03</v>
      </c>
      <c r="C14" s="17">
        <v>636255.28</v>
      </c>
      <c r="D14" s="17">
        <v>0</v>
      </c>
      <c r="E14" s="17">
        <v>0</v>
      </c>
      <c r="F14" s="63">
        <f t="shared" si="0"/>
        <v>0</v>
      </c>
      <c r="G14" s="17">
        <v>0</v>
      </c>
      <c r="H14" s="17">
        <v>0</v>
      </c>
      <c r="I14" s="17">
        <v>0</v>
      </c>
      <c r="J14" s="17">
        <v>0</v>
      </c>
      <c r="K14" s="14">
        <f t="shared" si="1"/>
        <v>0</v>
      </c>
      <c r="L14" s="15">
        <f>E14/B14</f>
        <v>0</v>
      </c>
      <c r="M14" s="65"/>
    </row>
    <row r="15" spans="1:13" ht="15.75" customHeight="1">
      <c r="A15" s="16" t="s">
        <v>57</v>
      </c>
      <c r="B15" s="17"/>
      <c r="C15" s="17">
        <v>0</v>
      </c>
      <c r="D15" s="17">
        <v>0</v>
      </c>
      <c r="E15" s="17">
        <v>0</v>
      </c>
      <c r="F15" s="63">
        <v>0</v>
      </c>
      <c r="G15" s="17">
        <v>0</v>
      </c>
      <c r="H15" s="17">
        <v>0</v>
      </c>
      <c r="I15" s="17">
        <v>0</v>
      </c>
      <c r="J15" s="17">
        <v>0</v>
      </c>
      <c r="K15" s="14">
        <f t="shared" si="1"/>
        <v>0</v>
      </c>
      <c r="L15" s="15">
        <v>0</v>
      </c>
      <c r="M15" s="65"/>
    </row>
    <row r="16" spans="1:13" ht="15.75" customHeight="1">
      <c r="A16" s="16" t="s">
        <v>58</v>
      </c>
      <c r="B16" s="17">
        <v>0</v>
      </c>
      <c r="C16" s="17">
        <v>0</v>
      </c>
      <c r="D16" s="17">
        <v>0</v>
      </c>
      <c r="E16" s="17">
        <v>0</v>
      </c>
      <c r="F16" s="62"/>
      <c r="G16" s="17">
        <v>0</v>
      </c>
      <c r="H16" s="17">
        <v>0</v>
      </c>
      <c r="I16" s="17">
        <v>0</v>
      </c>
      <c r="J16" s="17">
        <v>0</v>
      </c>
      <c r="K16" s="14">
        <f t="shared" si="1"/>
        <v>0</v>
      </c>
      <c r="L16" s="15">
        <v>0</v>
      </c>
      <c r="M16" s="65"/>
    </row>
    <row r="17" spans="1:14" ht="15.75" customHeight="1">
      <c r="A17" s="12" t="s">
        <v>74</v>
      </c>
      <c r="B17" s="13">
        <f>SUM(B18:B28)</f>
        <v>70488003</v>
      </c>
      <c r="C17" s="13">
        <f>SUM(C18:C28)</f>
        <v>40734243.54</v>
      </c>
      <c r="D17" s="13">
        <f>SUM(D18:D27)</f>
        <v>52381.630000000005</v>
      </c>
      <c r="E17" s="13">
        <f>SUM(E18:E27)</f>
        <v>19098464.189999998</v>
      </c>
      <c r="F17" s="62">
        <f>E17/C17</f>
        <v>0.4688552561739802</v>
      </c>
      <c r="G17" s="13">
        <f>SUM(G18:G27)</f>
        <v>21688160.98</v>
      </c>
      <c r="H17" s="13">
        <f>SUM(H18:H27)</f>
        <v>21817463.59</v>
      </c>
      <c r="I17" s="13">
        <f>SUM(I18:I27)</f>
        <v>0</v>
      </c>
      <c r="J17" s="13">
        <f>SUM(J18:J27)</f>
        <v>0</v>
      </c>
      <c r="K17" s="13">
        <f>H17+I17-J17</f>
        <v>21817463.59</v>
      </c>
      <c r="L17" s="61">
        <v>0</v>
      </c>
      <c r="M17" s="65"/>
      <c r="N17" s="65"/>
    </row>
    <row r="18" spans="1:14" ht="15.75" customHeight="1">
      <c r="A18" s="16" t="s">
        <v>69</v>
      </c>
      <c r="B18" s="17">
        <v>22278356</v>
      </c>
      <c r="C18" s="17">
        <v>13610031.19</v>
      </c>
      <c r="D18" s="17">
        <v>10635.5</v>
      </c>
      <c r="E18" s="17">
        <v>9403013.01</v>
      </c>
      <c r="F18" s="63">
        <f t="shared" si="0"/>
        <v>0.6908884247751677</v>
      </c>
      <c r="G18" s="17">
        <f>C18+D18-E18</f>
        <v>4217653.68</v>
      </c>
      <c r="H18" s="17">
        <v>4240141.09</v>
      </c>
      <c r="I18" s="17">
        <v>0</v>
      </c>
      <c r="J18" s="17">
        <v>0</v>
      </c>
      <c r="K18" s="14">
        <f>H18+I18-J18</f>
        <v>4240141.09</v>
      </c>
      <c r="L18" s="15">
        <f>E18/B18</f>
        <v>0.4220694296293676</v>
      </c>
      <c r="M18" s="65"/>
      <c r="N18" s="65"/>
    </row>
    <row r="19" spans="1:14" ht="15.75" customHeight="1">
      <c r="A19" s="16" t="s">
        <v>25</v>
      </c>
      <c r="B19" s="17">
        <v>11151463</v>
      </c>
      <c r="C19" s="17">
        <v>7832036.91</v>
      </c>
      <c r="D19" s="17">
        <v>21699.67</v>
      </c>
      <c r="E19" s="17">
        <v>0</v>
      </c>
      <c r="F19" s="63">
        <f t="shared" si="0"/>
        <v>0</v>
      </c>
      <c r="G19" s="17">
        <f aca="true" t="shared" si="2" ref="G19:G29">C19+D19-E19</f>
        <v>7853736.58</v>
      </c>
      <c r="H19" s="17">
        <v>7853736.58</v>
      </c>
      <c r="I19" s="17">
        <v>0</v>
      </c>
      <c r="J19" s="17">
        <v>0</v>
      </c>
      <c r="K19" s="14">
        <f t="shared" si="1"/>
        <v>7853736.58</v>
      </c>
      <c r="L19" s="15">
        <f>E19/B19</f>
        <v>0</v>
      </c>
      <c r="M19" s="65"/>
      <c r="N19" s="65"/>
    </row>
    <row r="20" spans="1:14" ht="15.75" customHeight="1">
      <c r="A20" s="16" t="s">
        <v>24</v>
      </c>
      <c r="B20" s="17">
        <v>21788588</v>
      </c>
      <c r="C20" s="17">
        <v>12453919.06</v>
      </c>
      <c r="D20" s="17">
        <v>5263.37</v>
      </c>
      <c r="E20" s="17">
        <v>9695451.18</v>
      </c>
      <c r="F20" s="63">
        <f t="shared" si="0"/>
        <v>0.7785060376006651</v>
      </c>
      <c r="G20" s="17">
        <f t="shared" si="2"/>
        <v>2763731.25</v>
      </c>
      <c r="H20" s="17">
        <v>2870546.45</v>
      </c>
      <c r="I20" s="17">
        <v>0</v>
      </c>
      <c r="J20" s="17">
        <v>0</v>
      </c>
      <c r="K20" s="14">
        <f t="shared" si="1"/>
        <v>2870546.45</v>
      </c>
      <c r="L20" s="15">
        <f aca="true" t="shared" si="3" ref="L20:L25">E20/B20</f>
        <v>0.4449784070450091</v>
      </c>
      <c r="M20" s="65"/>
      <c r="N20" s="65"/>
    </row>
    <row r="21" spans="1:15" ht="15.75" customHeight="1">
      <c r="A21" s="16" t="s">
        <v>39</v>
      </c>
      <c r="B21" s="17">
        <v>827669</v>
      </c>
      <c r="C21" s="17">
        <v>494653.39</v>
      </c>
      <c r="D21" s="17">
        <v>904.28</v>
      </c>
      <c r="E21" s="17">
        <v>0</v>
      </c>
      <c r="F21" s="63">
        <f t="shared" si="0"/>
        <v>0</v>
      </c>
      <c r="G21" s="17">
        <f t="shared" si="2"/>
        <v>495557.67000000004</v>
      </c>
      <c r="H21" s="17">
        <v>495557.67</v>
      </c>
      <c r="I21" s="17">
        <v>0</v>
      </c>
      <c r="J21" s="17">
        <v>0</v>
      </c>
      <c r="K21" s="14">
        <f t="shared" si="1"/>
        <v>495557.67</v>
      </c>
      <c r="L21" s="15">
        <f t="shared" si="3"/>
        <v>0</v>
      </c>
      <c r="M21" s="65"/>
      <c r="N21" s="65"/>
      <c r="O21" s="65"/>
    </row>
    <row r="22" spans="1:14" ht="15.75" customHeight="1">
      <c r="A22" s="16" t="s">
        <v>71</v>
      </c>
      <c r="B22" s="17">
        <v>11506097</v>
      </c>
      <c r="C22" s="17">
        <v>5146089.46</v>
      </c>
      <c r="D22" s="17">
        <v>12010.11</v>
      </c>
      <c r="E22" s="17">
        <v>0</v>
      </c>
      <c r="F22" s="63">
        <f t="shared" si="0"/>
        <v>0</v>
      </c>
      <c r="G22" s="17">
        <f t="shared" si="2"/>
        <v>5158099.57</v>
      </c>
      <c r="H22" s="17">
        <v>5158099.57</v>
      </c>
      <c r="I22" s="17">
        <v>0</v>
      </c>
      <c r="J22" s="17">
        <v>0</v>
      </c>
      <c r="K22" s="14">
        <f t="shared" si="1"/>
        <v>5158099.57</v>
      </c>
      <c r="L22" s="15">
        <f t="shared" si="3"/>
        <v>0</v>
      </c>
      <c r="M22" s="65"/>
      <c r="N22" s="65"/>
    </row>
    <row r="23" spans="1:14" ht="15.75" customHeight="1">
      <c r="A23" s="16" t="s">
        <v>89</v>
      </c>
      <c r="B23" s="17">
        <v>1208248</v>
      </c>
      <c r="C23" s="17">
        <v>579331.86</v>
      </c>
      <c r="D23" s="17">
        <v>1078.4</v>
      </c>
      <c r="E23" s="17">
        <v>0</v>
      </c>
      <c r="F23" s="63">
        <f t="shared" si="0"/>
        <v>0</v>
      </c>
      <c r="G23" s="17">
        <f t="shared" si="2"/>
        <v>580410.26</v>
      </c>
      <c r="H23" s="17">
        <v>580410.26</v>
      </c>
      <c r="I23" s="17">
        <v>0</v>
      </c>
      <c r="J23" s="17">
        <v>0</v>
      </c>
      <c r="K23" s="14">
        <f t="shared" si="1"/>
        <v>580410.26</v>
      </c>
      <c r="L23" s="15">
        <f t="shared" si="3"/>
        <v>0</v>
      </c>
      <c r="M23" s="65"/>
      <c r="N23" s="65"/>
    </row>
    <row r="24" spans="1:14" ht="15.75" customHeight="1">
      <c r="A24" s="16" t="s">
        <v>72</v>
      </c>
      <c r="B24" s="17">
        <v>277588</v>
      </c>
      <c r="C24" s="17">
        <v>143698.9</v>
      </c>
      <c r="D24" s="17">
        <v>260.35</v>
      </c>
      <c r="E24" s="17">
        <v>0</v>
      </c>
      <c r="F24" s="63">
        <f t="shared" si="0"/>
        <v>0</v>
      </c>
      <c r="G24" s="17">
        <f t="shared" si="2"/>
        <v>143959.25</v>
      </c>
      <c r="H24" s="17">
        <v>143959.25</v>
      </c>
      <c r="I24" s="17">
        <v>0</v>
      </c>
      <c r="J24" s="17">
        <v>0</v>
      </c>
      <c r="K24" s="14">
        <f t="shared" si="1"/>
        <v>143959.25</v>
      </c>
      <c r="L24" s="15">
        <f t="shared" si="3"/>
        <v>0</v>
      </c>
      <c r="M24" s="65"/>
      <c r="N24" s="65"/>
    </row>
    <row r="25" spans="1:14" ht="15.75" customHeight="1">
      <c r="A25" s="16" t="s">
        <v>73</v>
      </c>
      <c r="B25" s="17">
        <v>39668</v>
      </c>
      <c r="C25" s="17">
        <v>22183.73</v>
      </c>
      <c r="D25" s="17">
        <v>25.16</v>
      </c>
      <c r="E25" s="17">
        <v>0</v>
      </c>
      <c r="F25" s="63">
        <f t="shared" si="0"/>
        <v>0</v>
      </c>
      <c r="G25" s="17">
        <f t="shared" si="2"/>
        <v>22208.89</v>
      </c>
      <c r="H25" s="17">
        <v>22166.27</v>
      </c>
      <c r="I25" s="17">
        <v>0</v>
      </c>
      <c r="J25" s="17">
        <v>0</v>
      </c>
      <c r="K25" s="14">
        <f>H25+I25-J25</f>
        <v>22166.27</v>
      </c>
      <c r="L25" s="15">
        <f t="shared" si="3"/>
        <v>0</v>
      </c>
      <c r="M25" s="65"/>
      <c r="N25" s="65"/>
    </row>
    <row r="26" spans="1:14" ht="15.75" customHeight="1">
      <c r="A26" s="16" t="s">
        <v>88</v>
      </c>
      <c r="B26" s="17">
        <v>400759</v>
      </c>
      <c r="C26" s="17">
        <v>452299.04</v>
      </c>
      <c r="D26" s="17">
        <v>504.79</v>
      </c>
      <c r="E26" s="17">
        <v>0</v>
      </c>
      <c r="F26" s="63">
        <f>E26/C26</f>
        <v>0</v>
      </c>
      <c r="G26" s="17">
        <f t="shared" si="2"/>
        <v>452803.82999999996</v>
      </c>
      <c r="H26" s="17">
        <v>452803.83</v>
      </c>
      <c r="I26" s="17">
        <v>0</v>
      </c>
      <c r="J26" s="17">
        <v>0</v>
      </c>
      <c r="K26" s="14">
        <f t="shared" si="1"/>
        <v>452803.83</v>
      </c>
      <c r="L26" s="15">
        <f>E26/B26</f>
        <v>0</v>
      </c>
      <c r="M26" s="65"/>
      <c r="N26" s="65"/>
    </row>
    <row r="27" spans="1:14" ht="15.75" customHeight="1">
      <c r="A27" s="16" t="s">
        <v>87</v>
      </c>
      <c r="B27" s="17">
        <v>883963</v>
      </c>
      <c r="C27" s="17">
        <v>0</v>
      </c>
      <c r="D27" s="17">
        <v>0</v>
      </c>
      <c r="E27" s="17">
        <v>0</v>
      </c>
      <c r="F27" s="63">
        <v>0</v>
      </c>
      <c r="G27" s="17">
        <f t="shared" si="2"/>
        <v>0</v>
      </c>
      <c r="H27" s="17">
        <v>42.62</v>
      </c>
      <c r="I27" s="17">
        <v>0</v>
      </c>
      <c r="J27" s="17">
        <v>0</v>
      </c>
      <c r="K27" s="14">
        <f t="shared" si="1"/>
        <v>42.62</v>
      </c>
      <c r="L27" s="15">
        <v>0</v>
      </c>
      <c r="M27" s="65"/>
      <c r="N27" s="65"/>
    </row>
    <row r="28" spans="1:13" ht="15.75" customHeight="1">
      <c r="A28" s="16" t="s">
        <v>85</v>
      </c>
      <c r="B28" s="17">
        <v>125604</v>
      </c>
      <c r="C28" s="17">
        <v>0</v>
      </c>
      <c r="D28" s="17">
        <v>0</v>
      </c>
      <c r="E28" s="17">
        <v>0</v>
      </c>
      <c r="F28" s="63">
        <v>0</v>
      </c>
      <c r="G28" s="17">
        <f t="shared" si="2"/>
        <v>0</v>
      </c>
      <c r="H28" s="17">
        <v>0</v>
      </c>
      <c r="I28" s="17">
        <v>0</v>
      </c>
      <c r="J28" s="17">
        <v>0</v>
      </c>
      <c r="K28" s="14">
        <f t="shared" si="1"/>
        <v>0</v>
      </c>
      <c r="L28" s="15">
        <v>0</v>
      </c>
      <c r="M28" s="65"/>
    </row>
    <row r="29" spans="1:13" ht="15.75" customHeight="1">
      <c r="A29" s="16" t="s">
        <v>91</v>
      </c>
      <c r="B29" s="17">
        <v>0</v>
      </c>
      <c r="C29" s="17">
        <v>0</v>
      </c>
      <c r="D29" s="17">
        <v>0</v>
      </c>
      <c r="E29" s="17">
        <v>0</v>
      </c>
      <c r="F29" s="63">
        <v>0</v>
      </c>
      <c r="G29" s="17">
        <f t="shared" si="2"/>
        <v>0</v>
      </c>
      <c r="H29" s="17">
        <f>19922.65+242377.22+57254.89+18047.9+91020.25+6949.11+7233.94+980.18</f>
        <v>443786.14</v>
      </c>
      <c r="I29" s="17">
        <v>0</v>
      </c>
      <c r="J29" s="17">
        <v>0</v>
      </c>
      <c r="K29" s="14">
        <f>H29+I29-J29</f>
        <v>443786.14</v>
      </c>
      <c r="L29" s="15">
        <v>0</v>
      </c>
      <c r="M29" s="65"/>
    </row>
    <row r="30" spans="1:12" ht="15.75" customHeight="1">
      <c r="A30" s="18" t="s">
        <v>16</v>
      </c>
      <c r="B30" s="19">
        <f aca="true" t="shared" si="4" ref="B30:L30">B17+B11</f>
        <v>80088737.78</v>
      </c>
      <c r="C30" s="19">
        <f t="shared" si="4"/>
        <v>46025564.04</v>
      </c>
      <c r="D30" s="19">
        <f t="shared" si="4"/>
        <v>58264.880000000005</v>
      </c>
      <c r="E30" s="19">
        <f t="shared" si="4"/>
        <v>24015499.389999997</v>
      </c>
      <c r="F30" s="19">
        <f t="shared" si="4"/>
        <v>1.398119548518396</v>
      </c>
      <c r="G30" s="19">
        <f t="shared" si="4"/>
        <v>22062446.28</v>
      </c>
      <c r="H30" s="19">
        <f t="shared" si="4"/>
        <v>22244963.02</v>
      </c>
      <c r="I30" s="19">
        <f t="shared" si="4"/>
        <v>11756.47</v>
      </c>
      <c r="J30" s="19">
        <f t="shared" si="4"/>
        <v>0</v>
      </c>
      <c r="K30" s="19">
        <f t="shared" si="4"/>
        <v>22256719.49</v>
      </c>
      <c r="L30" s="62">
        <f t="shared" si="4"/>
        <v>0.5121519667685269</v>
      </c>
    </row>
    <row r="31" spans="2:11" ht="15.75" customHeight="1">
      <c r="B31" s="3"/>
      <c r="C31" s="67"/>
      <c r="D31" s="3"/>
      <c r="E31" s="3"/>
      <c r="G31" s="3"/>
      <c r="H31" s="3"/>
      <c r="I31" s="3"/>
      <c r="J31" s="3"/>
      <c r="K31" s="3"/>
    </row>
    <row r="32" spans="2:13" ht="15.75" customHeight="1">
      <c r="B32" s="3"/>
      <c r="C32" s="73" t="s">
        <v>21</v>
      </c>
      <c r="D32" s="73"/>
      <c r="E32" s="73"/>
      <c r="F32" s="73"/>
      <c r="G32" s="73"/>
      <c r="H32" s="73"/>
      <c r="I32" s="73"/>
      <c r="J32" s="3"/>
      <c r="K32" s="3"/>
      <c r="M32" s="69"/>
    </row>
    <row r="33" spans="2:13" ht="15.75" customHeight="1">
      <c r="B33" s="3"/>
      <c r="C33" s="20"/>
      <c r="D33" s="20"/>
      <c r="E33" s="20"/>
      <c r="F33" s="20"/>
      <c r="G33" s="20"/>
      <c r="H33" s="20"/>
      <c r="I33" s="20"/>
      <c r="J33" s="3"/>
      <c r="K33" s="69"/>
      <c r="L33" s="69"/>
      <c r="M33" s="69"/>
    </row>
    <row r="34" spans="2:13" ht="15.75" customHeight="1">
      <c r="B34" s="92" t="s">
        <v>4</v>
      </c>
      <c r="C34" s="92"/>
      <c r="D34" s="93" t="s">
        <v>5</v>
      </c>
      <c r="E34" s="94"/>
      <c r="F34" s="95"/>
      <c r="G34" s="77" t="s">
        <v>67</v>
      </c>
      <c r="H34" s="77"/>
      <c r="I34" s="11" t="s">
        <v>0</v>
      </c>
      <c r="J34" s="3"/>
      <c r="K34" s="70"/>
      <c r="L34" s="69"/>
      <c r="M34" s="69"/>
    </row>
    <row r="35" spans="2:12" ht="15.75" customHeight="1">
      <c r="B35" s="80" t="s">
        <v>83</v>
      </c>
      <c r="C35" s="80"/>
      <c r="D35" s="99">
        <v>9536246</v>
      </c>
      <c r="E35" s="100"/>
      <c r="F35" s="101"/>
      <c r="G35" s="88">
        <v>5117554.85</v>
      </c>
      <c r="H35" s="88"/>
      <c r="I35" s="21">
        <f>G35/D35</f>
        <v>0.5366424953802575</v>
      </c>
      <c r="J35" s="68"/>
      <c r="K35" s="71"/>
      <c r="L35" s="69"/>
    </row>
    <row r="36" spans="2:11" ht="15.75" customHeight="1">
      <c r="B36" s="89" t="s">
        <v>84</v>
      </c>
      <c r="C36" s="89"/>
      <c r="D36" s="99">
        <v>3281051</v>
      </c>
      <c r="E36" s="100"/>
      <c r="F36" s="101"/>
      <c r="G36" s="88">
        <v>293842</v>
      </c>
      <c r="H36" s="88"/>
      <c r="I36" s="21">
        <f>G36/D36</f>
        <v>0.08955727905479068</v>
      </c>
      <c r="J36" s="3"/>
      <c r="K36" s="67"/>
    </row>
    <row r="37" spans="2:9" ht="15.75" customHeight="1">
      <c r="B37" s="22"/>
      <c r="C37" s="22"/>
      <c r="D37" s="22"/>
      <c r="E37" s="22"/>
      <c r="F37" s="23"/>
      <c r="G37" s="24"/>
      <c r="H37" s="24"/>
      <c r="I37" s="25"/>
    </row>
    <row r="38" spans="1:12" s="27" customFormat="1" ht="15.75" customHeight="1">
      <c r="A38" s="3"/>
      <c r="B38" s="26"/>
      <c r="C38" s="26"/>
      <c r="D38" s="26"/>
      <c r="E38" s="26"/>
      <c r="F38" s="3"/>
      <c r="G38" s="26"/>
      <c r="H38" s="26"/>
      <c r="I38" s="26"/>
      <c r="J38" s="26"/>
      <c r="K38" s="26"/>
      <c r="L38" s="3"/>
    </row>
    <row r="39" spans="2:11" s="27" customFormat="1" ht="15.75" customHeight="1">
      <c r="B39" s="82" t="s">
        <v>8</v>
      </c>
      <c r="C39" s="82"/>
      <c r="D39" s="49"/>
      <c r="E39" s="50"/>
      <c r="F39" s="51" t="s">
        <v>75</v>
      </c>
      <c r="G39" s="52"/>
      <c r="H39" s="53"/>
      <c r="I39" s="78" t="s">
        <v>76</v>
      </c>
      <c r="J39" s="78"/>
      <c r="K39" s="78"/>
    </row>
    <row r="40" spans="2:11" s="27" customFormat="1" ht="15.75" customHeight="1">
      <c r="B40" s="54"/>
      <c r="C40" s="48"/>
      <c r="D40" s="49"/>
      <c r="E40" s="50"/>
      <c r="F40" s="55"/>
      <c r="G40" s="52"/>
      <c r="H40" s="53"/>
      <c r="I40" s="56"/>
      <c r="J40" s="56"/>
      <c r="K40" s="57"/>
    </row>
    <row r="41" spans="2:11" s="27" customFormat="1" ht="15.75" customHeight="1">
      <c r="B41" s="54"/>
      <c r="C41" s="48"/>
      <c r="D41" s="49"/>
      <c r="E41" s="50"/>
      <c r="F41" s="55"/>
      <c r="G41" s="52"/>
      <c r="H41" s="53"/>
      <c r="I41" s="56"/>
      <c r="J41" s="56"/>
      <c r="K41" s="57"/>
    </row>
    <row r="42" spans="1:11" s="27" customFormat="1" ht="15.75" customHeight="1">
      <c r="A42" s="28"/>
      <c r="B42" s="82" t="s">
        <v>77</v>
      </c>
      <c r="C42" s="82"/>
      <c r="D42" s="49"/>
      <c r="E42" s="58"/>
      <c r="F42" s="51" t="s">
        <v>78</v>
      </c>
      <c r="G42" s="59"/>
      <c r="H42" s="53"/>
      <c r="I42" s="78" t="s">
        <v>79</v>
      </c>
      <c r="J42" s="78"/>
      <c r="K42" s="78"/>
    </row>
    <row r="43" spans="1:12" ht="15.75" customHeight="1">
      <c r="A43" s="28"/>
      <c r="B43" s="86" t="s">
        <v>80</v>
      </c>
      <c r="C43" s="86"/>
      <c r="D43" s="49"/>
      <c r="E43" s="58"/>
      <c r="F43" s="60" t="s">
        <v>81</v>
      </c>
      <c r="G43" s="59"/>
      <c r="H43" s="53"/>
      <c r="I43" s="79" t="s">
        <v>82</v>
      </c>
      <c r="J43" s="79"/>
      <c r="K43" s="79"/>
      <c r="L43" s="27"/>
    </row>
    <row r="44" spans="1:11" ht="15.75" customHeight="1">
      <c r="A44" s="30"/>
      <c r="B44" s="29"/>
      <c r="C44" s="29"/>
      <c r="D44" s="29"/>
      <c r="G44" s="29"/>
      <c r="H44" s="29"/>
      <c r="J44" s="29"/>
      <c r="K44" s="29"/>
    </row>
    <row r="45" ht="15.75" customHeight="1"/>
    <row r="46" ht="12.75">
      <c r="A46" s="31" t="s">
        <v>86</v>
      </c>
    </row>
    <row r="47" ht="12.75">
      <c r="A47" s="31"/>
    </row>
    <row r="48" ht="15.75" customHeight="1">
      <c r="A48" s="31"/>
    </row>
    <row r="49" ht="15.75" customHeight="1">
      <c r="A49" s="31"/>
    </row>
    <row r="50" spans="1:12" ht="15.75" customHeight="1">
      <c r="A50" s="85" t="s">
        <v>10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</row>
    <row r="51" spans="1:12" s="33" customFormat="1" ht="15.75" customHeight="1">
      <c r="A51" s="3"/>
      <c r="B51" s="25"/>
      <c r="C51" s="25"/>
      <c r="D51" s="25"/>
      <c r="E51" s="25"/>
      <c r="F51" s="32"/>
      <c r="G51" s="25"/>
      <c r="H51" s="25"/>
      <c r="I51" s="26"/>
      <c r="J51" s="26"/>
      <c r="K51" s="26"/>
      <c r="L51" s="3"/>
    </row>
    <row r="52" spans="1:12" ht="15.75" customHeight="1">
      <c r="A52" s="87" t="s">
        <v>6</v>
      </c>
      <c r="B52" s="87"/>
      <c r="C52" s="87"/>
      <c r="D52" s="6"/>
      <c r="E52" s="87" t="s">
        <v>7</v>
      </c>
      <c r="F52" s="87"/>
      <c r="G52" s="87"/>
      <c r="H52" s="87"/>
      <c r="I52" s="87"/>
      <c r="J52" s="87"/>
      <c r="K52" s="87"/>
      <c r="L52" s="87"/>
    </row>
    <row r="53" spans="1:8" ht="12.75">
      <c r="A53" s="34"/>
      <c r="B53" s="29"/>
      <c r="C53" s="35"/>
      <c r="D53" s="35"/>
      <c r="F53" s="34"/>
      <c r="G53" s="29"/>
      <c r="H53" s="29"/>
    </row>
    <row r="54" spans="1:9" ht="15.75">
      <c r="A54" s="36" t="s">
        <v>15</v>
      </c>
      <c r="B54" s="37"/>
      <c r="C54" s="37"/>
      <c r="D54" s="37"/>
      <c r="E54" s="76" t="s">
        <v>37</v>
      </c>
      <c r="F54" s="76"/>
      <c r="G54" s="76"/>
      <c r="H54" s="76"/>
      <c r="I54" s="76"/>
    </row>
    <row r="55" spans="1:7" ht="15.75">
      <c r="A55" s="38"/>
      <c r="B55" s="39"/>
      <c r="C55" s="39"/>
      <c r="D55" s="39"/>
      <c r="E55" s="39"/>
      <c r="F55" s="40"/>
      <c r="G55" s="41"/>
    </row>
    <row r="56" spans="1:12" ht="15.75">
      <c r="A56" s="75" t="s">
        <v>17</v>
      </c>
      <c r="B56" s="75"/>
      <c r="C56" s="37"/>
      <c r="D56" s="37"/>
      <c r="E56" s="76" t="s">
        <v>38</v>
      </c>
      <c r="F56" s="76"/>
      <c r="G56" s="76"/>
      <c r="H56" s="76"/>
      <c r="I56" s="76"/>
      <c r="J56" s="42"/>
      <c r="K56" s="42"/>
      <c r="L56" s="43"/>
    </row>
    <row r="57" spans="1:2" ht="12.75">
      <c r="A57" s="30"/>
      <c r="B57" s="44"/>
    </row>
    <row r="58" spans="1:5" ht="15.75">
      <c r="A58" s="2" t="s">
        <v>9</v>
      </c>
      <c r="B58" s="45"/>
      <c r="E58" s="7" t="s">
        <v>42</v>
      </c>
    </row>
    <row r="59" spans="1:2" ht="12.75">
      <c r="A59" s="30"/>
      <c r="B59" s="44"/>
    </row>
    <row r="60" spans="1:12" ht="15.75">
      <c r="A60" s="5" t="s">
        <v>26</v>
      </c>
      <c r="B60" s="45"/>
      <c r="E60" s="84" t="s">
        <v>36</v>
      </c>
      <c r="F60" s="84"/>
      <c r="G60" s="84"/>
      <c r="H60" s="84"/>
      <c r="I60" s="84"/>
      <c r="J60" s="84"/>
      <c r="K60" s="84"/>
      <c r="L60" s="84"/>
    </row>
    <row r="61" spans="1:5" ht="15.75">
      <c r="A61" s="30"/>
      <c r="B61" s="44"/>
      <c r="E61" s="46"/>
    </row>
    <row r="62" spans="1:12" ht="15.75">
      <c r="A62" s="5" t="s">
        <v>28</v>
      </c>
      <c r="B62" s="45"/>
      <c r="E62" s="83" t="s">
        <v>27</v>
      </c>
      <c r="F62" s="83"/>
      <c r="G62" s="83"/>
      <c r="H62" s="83"/>
      <c r="I62" s="83"/>
      <c r="J62" s="83"/>
      <c r="K62" s="83"/>
      <c r="L62" s="83"/>
    </row>
    <row r="63" spans="1:5" ht="15.75">
      <c r="A63" s="30"/>
      <c r="B63" s="44"/>
      <c r="E63" s="7"/>
    </row>
    <row r="64" spans="1:12" ht="15.75">
      <c r="A64" s="5" t="s">
        <v>52</v>
      </c>
      <c r="B64" s="45"/>
      <c r="E64" s="81" t="s">
        <v>53</v>
      </c>
      <c r="F64" s="81"/>
      <c r="G64" s="81"/>
      <c r="H64" s="81"/>
      <c r="I64" s="81"/>
      <c r="J64" s="81"/>
      <c r="K64" s="81"/>
      <c r="L64" s="81"/>
    </row>
    <row r="65" spans="1:5" ht="15.75">
      <c r="A65" s="30"/>
      <c r="B65" s="44"/>
      <c r="E65" s="7"/>
    </row>
    <row r="66" spans="1:12" ht="15.75">
      <c r="A66" s="5" t="s">
        <v>35</v>
      </c>
      <c r="B66" s="45"/>
      <c r="E66" s="81" t="s">
        <v>29</v>
      </c>
      <c r="F66" s="81"/>
      <c r="G66" s="81"/>
      <c r="H66" s="81"/>
      <c r="I66" s="81"/>
      <c r="J66" s="81"/>
      <c r="K66" s="81"/>
      <c r="L66" s="81"/>
    </row>
    <row r="67" spans="1:2" ht="12.75">
      <c r="A67" s="40"/>
      <c r="B67" s="41"/>
    </row>
    <row r="68" spans="1:12" ht="15.75">
      <c r="A68" s="47" t="s">
        <v>0</v>
      </c>
      <c r="B68" s="45"/>
      <c r="E68" s="84" t="s">
        <v>59</v>
      </c>
      <c r="F68" s="102"/>
      <c r="G68" s="102"/>
      <c r="H68" s="102"/>
      <c r="I68" s="102"/>
      <c r="J68" s="102"/>
      <c r="K68" s="102"/>
      <c r="L68" s="102"/>
    </row>
    <row r="69" spans="1:2" ht="12.75">
      <c r="A69" s="30"/>
      <c r="B69" s="44"/>
    </row>
    <row r="70" spans="1:5" ht="15.75">
      <c r="A70" s="2" t="s">
        <v>32</v>
      </c>
      <c r="B70" s="45"/>
      <c r="E70" s="7" t="s">
        <v>33</v>
      </c>
    </row>
    <row r="71" spans="1:2" ht="12.75">
      <c r="A71" s="30"/>
      <c r="B71" s="44"/>
    </row>
    <row r="72" spans="1:5" ht="15.75">
      <c r="A72" s="2" t="s">
        <v>41</v>
      </c>
      <c r="B72" s="45"/>
      <c r="E72" s="7" t="s">
        <v>43</v>
      </c>
    </row>
    <row r="73" spans="1:2" ht="12.75">
      <c r="A73" s="30"/>
      <c r="B73" s="44"/>
    </row>
    <row r="74" spans="1:5" ht="15.75">
      <c r="A74" s="2" t="s">
        <v>22</v>
      </c>
      <c r="B74" s="45"/>
      <c r="E74" s="7" t="s">
        <v>44</v>
      </c>
    </row>
    <row r="75" spans="1:2" ht="12.75">
      <c r="A75" s="30"/>
      <c r="B75" s="44"/>
    </row>
    <row r="76" spans="1:5" ht="15.75">
      <c r="A76" s="2" t="s">
        <v>23</v>
      </c>
      <c r="B76" s="45"/>
      <c r="E76" s="7" t="s">
        <v>45</v>
      </c>
    </row>
    <row r="77" spans="1:5" ht="15.75">
      <c r="A77" s="2"/>
      <c r="B77" s="45"/>
      <c r="E77" s="7"/>
    </row>
    <row r="78" spans="1:5" ht="15.75">
      <c r="A78" s="2" t="s">
        <v>40</v>
      </c>
      <c r="B78" s="45"/>
      <c r="E78" s="7" t="s">
        <v>46</v>
      </c>
    </row>
    <row r="79" spans="1:2" ht="12.75">
      <c r="A79" s="30"/>
      <c r="B79" s="44"/>
    </row>
    <row r="80" spans="1:12" ht="15.75">
      <c r="A80" s="5" t="s">
        <v>65</v>
      </c>
      <c r="B80" s="45"/>
      <c r="E80" s="97" t="s">
        <v>66</v>
      </c>
      <c r="F80" s="98"/>
      <c r="G80" s="98"/>
      <c r="H80" s="98"/>
      <c r="I80" s="98"/>
      <c r="J80" s="98"/>
      <c r="K80" s="98"/>
      <c r="L80" s="98"/>
    </row>
    <row r="81" spans="1:2" ht="12.75">
      <c r="A81" s="30"/>
      <c r="B81" s="44"/>
    </row>
    <row r="82" spans="1:5" ht="15.75">
      <c r="A82" s="2" t="s">
        <v>13</v>
      </c>
      <c r="B82" s="45"/>
      <c r="E82" s="7" t="s">
        <v>47</v>
      </c>
    </row>
    <row r="83" spans="1:2" ht="12.75">
      <c r="A83" s="30"/>
      <c r="B83" s="44"/>
    </row>
    <row r="84" spans="1:5" ht="15.75">
      <c r="A84" s="2" t="s">
        <v>12</v>
      </c>
      <c r="B84" s="45"/>
      <c r="E84" s="7" t="s">
        <v>48</v>
      </c>
    </row>
    <row r="85" spans="1:2" ht="12.75">
      <c r="A85" s="30"/>
      <c r="B85" s="44"/>
    </row>
    <row r="86" spans="1:5" ht="15.75">
      <c r="A86" s="2" t="s">
        <v>14</v>
      </c>
      <c r="B86" s="45"/>
      <c r="E86" s="7" t="s">
        <v>49</v>
      </c>
    </row>
    <row r="87" spans="1:2" ht="12.75">
      <c r="A87" s="30"/>
      <c r="B87" s="44"/>
    </row>
    <row r="88" spans="1:5" ht="15.75">
      <c r="A88" s="2" t="s">
        <v>11</v>
      </c>
      <c r="B88" s="45"/>
      <c r="E88" s="7" t="s">
        <v>50</v>
      </c>
    </row>
    <row r="89" spans="1:2" ht="12.75">
      <c r="A89" s="30"/>
      <c r="B89" s="44"/>
    </row>
    <row r="90" spans="1:5" ht="15.75">
      <c r="A90" s="4" t="s">
        <v>19</v>
      </c>
      <c r="B90" s="45"/>
      <c r="E90" s="7" t="s">
        <v>68</v>
      </c>
    </row>
  </sheetData>
  <sheetProtection/>
  <mergeCells count="44">
    <mergeCell ref="A5:L5"/>
    <mergeCell ref="E80:L80"/>
    <mergeCell ref="D35:F35"/>
    <mergeCell ref="D36:F36"/>
    <mergeCell ref="E66:L66"/>
    <mergeCell ref="E68:L68"/>
    <mergeCell ref="C8:G8"/>
    <mergeCell ref="H8:K8"/>
    <mergeCell ref="G9:G10"/>
    <mergeCell ref="C9:C10"/>
    <mergeCell ref="A2:L2"/>
    <mergeCell ref="A4:L4"/>
    <mergeCell ref="G36:H36"/>
    <mergeCell ref="B36:C36"/>
    <mergeCell ref="G35:H35"/>
    <mergeCell ref="A9:A10"/>
    <mergeCell ref="H9:H10"/>
    <mergeCell ref="B34:C34"/>
    <mergeCell ref="D34:F34"/>
    <mergeCell ref="B9:B10"/>
    <mergeCell ref="E64:L64"/>
    <mergeCell ref="B42:C42"/>
    <mergeCell ref="B39:C39"/>
    <mergeCell ref="E62:L62"/>
    <mergeCell ref="E54:I54"/>
    <mergeCell ref="E60:L60"/>
    <mergeCell ref="A50:L50"/>
    <mergeCell ref="B43:C43"/>
    <mergeCell ref="A52:C52"/>
    <mergeCell ref="E52:L52"/>
    <mergeCell ref="A56:B56"/>
    <mergeCell ref="E56:I56"/>
    <mergeCell ref="G34:H34"/>
    <mergeCell ref="I39:K39"/>
    <mergeCell ref="I42:K42"/>
    <mergeCell ref="I43:K43"/>
    <mergeCell ref="B35:C35"/>
    <mergeCell ref="E9:E10"/>
    <mergeCell ref="F9:F10"/>
    <mergeCell ref="K9:K10"/>
    <mergeCell ref="C32:I32"/>
    <mergeCell ref="I9:I10"/>
    <mergeCell ref="J9:J10"/>
    <mergeCell ref="D9:D10"/>
  </mergeCells>
  <printOptions/>
  <pageMargins left="0.6299212598425197" right="0.6299212598425197" top="0.3937007874015748" bottom="0.4330708661417323" header="0" footer="0"/>
  <pageSetup fitToHeight="2" horizontalDpi="600" verticalDpi="600" orientation="landscape" scale="66" r:id="rId2"/>
  <headerFooter alignWithMargins="0">
    <oddFooter>&amp;R</oddFooter>
  </headerFooter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Congreso del Estado de Hgo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Técnica ASEH</dc:creator>
  <cp:keywords/>
  <dc:description/>
  <cp:lastModifiedBy>User</cp:lastModifiedBy>
  <cp:lastPrinted>2020-07-11T18:47:00Z</cp:lastPrinted>
  <dcterms:created xsi:type="dcterms:W3CDTF">2003-11-28T15:16:07Z</dcterms:created>
  <dcterms:modified xsi:type="dcterms:W3CDTF">2020-07-11T18:47:17Z</dcterms:modified>
  <cp:category/>
  <cp:version/>
  <cp:contentType/>
  <cp:contentStatus/>
</cp:coreProperties>
</file>