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3" activeTab="3"/>
  </bookViews>
  <sheets>
    <sheet name="ENERO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<sst xmlns="http://schemas.openxmlformats.org/spreadsheetml/2006/main" count="468" uniqueCount="59">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</sst>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0" fontId="46" fillId="0" borderId="0" xfId="0" applyFont="1" applyAlignment="1">
      <alignment horizontal="center" wrapText="1"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172" fontId="44" fillId="33" borderId="19" xfId="0" applyNumberFormat="1" applyFont="1" applyFill="1" applyBorder="1" applyAlignment="1">
      <alignment vertical="center"/>
    </xf>
    <xf numFmtId="172" fontId="44" fillId="33" borderId="20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172" fontId="43" fillId="0" borderId="21" xfId="0" applyNumberFormat="1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44" fontId="48" fillId="35" borderId="0" xfId="49" applyFont="1" applyFill="1" applyBorder="1" applyAlignment="1">
      <alignment horizontal="center" vertical="center" wrapText="1"/>
    </xf>
    <xf numFmtId="44" fontId="49" fillId="35" borderId="0" xfId="49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600075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647700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619125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647700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86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45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-1178104.49</v>
      </c>
      <c r="E9" s="8">
        <f>SUM(E10:E12)</f>
        <v>-1178104.49</v>
      </c>
    </row>
    <row r="10" spans="2:5" ht="12.75">
      <c r="B10" s="9" t="s">
        <v>9</v>
      </c>
      <c r="C10" s="6">
        <v>9600734.78</v>
      </c>
      <c r="D10" s="6">
        <v>2069768.97</v>
      </c>
      <c r="E10" s="6">
        <v>2069768.97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-3247873.46</v>
      </c>
      <c r="E12" s="6">
        <f>E48</f>
        <v>-3247873.46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5355804.09</v>
      </c>
      <c r="E14" s="8">
        <f>SUM(E15:E16)</f>
        <v>2247090.09</v>
      </c>
    </row>
    <row r="15" spans="2:5" ht="12.75">
      <c r="B15" s="9" t="s">
        <v>12</v>
      </c>
      <c r="C15" s="6">
        <v>47023082.78</v>
      </c>
      <c r="D15" s="6">
        <v>3771442.09</v>
      </c>
      <c r="E15" s="6">
        <v>1724093.09</v>
      </c>
    </row>
    <row r="16" spans="2:5" ht="12.75">
      <c r="B16" s="9" t="s">
        <v>13</v>
      </c>
      <c r="C16" s="6">
        <v>33065655</v>
      </c>
      <c r="D16" s="6">
        <v>1584362</v>
      </c>
      <c r="E16" s="6">
        <v>522997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-6533908.58</v>
      </c>
      <c r="E22" s="7">
        <f>E9-E14+E18</f>
        <v>-3425194.58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-3286035.12</v>
      </c>
      <c r="E24" s="7">
        <f>E22-E12</f>
        <v>-177321.1200000001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-3286035.12</v>
      </c>
      <c r="E26" s="8">
        <f>E24-E18</f>
        <v>-177321.1200000001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-3286035.12</v>
      </c>
      <c r="E35" s="8">
        <f>E26-E31</f>
        <v>-177321.1200000001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4" t="s">
        <v>20</v>
      </c>
      <c r="C38" s="48" t="s">
        <v>26</v>
      </c>
      <c r="D38" s="46" t="s">
        <v>5</v>
      </c>
      <c r="E38" s="19" t="s">
        <v>6</v>
      </c>
    </row>
    <row r="39" spans="2:5" ht="13.5" thickBot="1">
      <c r="B39" s="45"/>
      <c r="C39" s="49"/>
      <c r="D39" s="4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3247873.46</v>
      </c>
      <c r="E44" s="24">
        <f>SUM(E45:E46)</f>
        <v>3247873.46</v>
      </c>
    </row>
    <row r="45" spans="2:5" ht="12.75">
      <c r="B45" s="25" t="s">
        <v>31</v>
      </c>
      <c r="C45" s="22">
        <v>0</v>
      </c>
      <c r="D45" s="26">
        <v>1293630.62</v>
      </c>
      <c r="E45" s="26">
        <v>1293630.62</v>
      </c>
    </row>
    <row r="46" spans="2:5" ht="12.75">
      <c r="B46" s="25" t="s">
        <v>32</v>
      </c>
      <c r="C46" s="22">
        <v>0</v>
      </c>
      <c r="D46" s="26">
        <v>1954242.84</v>
      </c>
      <c r="E46" s="26">
        <v>1954242.84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-3247873.46</v>
      </c>
      <c r="E48" s="23">
        <f>E41-E44</f>
        <v>-3247873.46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4" t="s">
        <v>20</v>
      </c>
      <c r="C51" s="19" t="s">
        <v>3</v>
      </c>
      <c r="D51" s="46" t="s">
        <v>5</v>
      </c>
      <c r="E51" s="19" t="s">
        <v>6</v>
      </c>
    </row>
    <row r="52" spans="2:5" ht="13.5" thickBot="1">
      <c r="B52" s="45"/>
      <c r="C52" s="20" t="s">
        <v>21</v>
      </c>
      <c r="D52" s="4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2069768.97</v>
      </c>
      <c r="E54" s="26">
        <f>E10</f>
        <v>2069768.97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-1293630.62</v>
      </c>
      <c r="E56" s="26">
        <f>E42-E45</f>
        <v>-1293630.62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1293630.62</v>
      </c>
      <c r="E58" s="26">
        <f>E45</f>
        <v>1293630.62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3771442.09</v>
      </c>
      <c r="E60" s="22">
        <f>E15</f>
        <v>1724093.09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-2995303.74</v>
      </c>
      <c r="E64" s="23">
        <f>E54+E56-E60+E62</f>
        <v>-947954.7400000002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-1701673.12</v>
      </c>
      <c r="E66" s="23">
        <f>E64-E56</f>
        <v>345675.8799999999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4" t="s">
        <v>20</v>
      </c>
      <c r="C69" s="48" t="s">
        <v>26</v>
      </c>
      <c r="D69" s="46" t="s">
        <v>5</v>
      </c>
      <c r="E69" s="19" t="s">
        <v>6</v>
      </c>
    </row>
    <row r="70" spans="2:5" ht="13.5" thickBot="1">
      <c r="B70" s="45"/>
      <c r="C70" s="49"/>
      <c r="D70" s="4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-1954242.84</v>
      </c>
      <c r="E74" s="26">
        <f>E75-E76</f>
        <v>-1954242.84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1954242.84</v>
      </c>
      <c r="E76" s="26">
        <f>E46</f>
        <v>1954242.84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1584362</v>
      </c>
      <c r="E78" s="22">
        <f>E16</f>
        <v>522997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-3538604.84</v>
      </c>
      <c r="E82" s="23">
        <f>E72+E74-E78+E80</f>
        <v>-2477239.84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-1584361.9999999998</v>
      </c>
      <c r="E84" s="23">
        <f>E82-E74</f>
        <v>-522996.99999999977</v>
      </c>
    </row>
    <row r="85" spans="2:5" ht="13.5" thickBot="1">
      <c r="B85" s="27"/>
      <c r="C85" s="28"/>
      <c r="D85" s="27"/>
      <c r="E85" s="27"/>
    </row>
    <row r="87" spans="2:5" ht="12.75">
      <c r="B87" s="66" t="s">
        <v>46</v>
      </c>
      <c r="C87" s="66"/>
      <c r="D87" s="66"/>
      <c r="E87" s="66"/>
    </row>
    <row r="88" spans="2:5" ht="26.25" customHeight="1">
      <c r="B88" s="66"/>
      <c r="C88" s="66"/>
      <c r="D88" s="66"/>
      <c r="E88" s="66"/>
    </row>
    <row r="89" spans="2:5" ht="15.75">
      <c r="B89" s="35"/>
      <c r="C89" s="35"/>
      <c r="D89" s="35"/>
      <c r="E89" s="36"/>
    </row>
    <row r="90" spans="2:5" ht="12.75">
      <c r="B90" s="67" t="s">
        <v>47</v>
      </c>
      <c r="C90" s="67"/>
      <c r="D90" s="67"/>
      <c r="E90" s="67"/>
    </row>
    <row r="91" spans="2:5" ht="42.75" customHeight="1">
      <c r="B91" s="67"/>
      <c r="C91" s="67"/>
      <c r="D91" s="67"/>
      <c r="E91" s="67"/>
    </row>
    <row r="92" spans="2:5" ht="12.75">
      <c r="B92" s="37"/>
      <c r="C92" s="37"/>
      <c r="D92" s="37"/>
      <c r="E92" s="38"/>
    </row>
    <row r="93" spans="2:5" ht="15.75" customHeight="1">
      <c r="B93" s="41" t="s">
        <v>48</v>
      </c>
      <c r="C93" s="64" t="s">
        <v>49</v>
      </c>
      <c r="D93" s="64"/>
      <c r="E93" s="64"/>
    </row>
    <row r="94" spans="2:5" ht="15.75" customHeight="1">
      <c r="B94" s="42" t="s">
        <v>50</v>
      </c>
      <c r="C94" s="65" t="s">
        <v>51</v>
      </c>
      <c r="D94" s="65"/>
      <c r="E94" s="65"/>
    </row>
    <row r="95" spans="2:5" ht="16.5">
      <c r="B95" s="39"/>
      <c r="C95" s="39"/>
      <c r="D95" s="39"/>
      <c r="E95" s="40"/>
    </row>
    <row r="96" spans="2:5" ht="16.5" customHeight="1">
      <c r="B96" s="64" t="s">
        <v>52</v>
      </c>
      <c r="C96" s="64"/>
      <c r="D96" s="64"/>
      <c r="E96" s="64"/>
    </row>
    <row r="97" spans="2:5" ht="16.5" customHeight="1">
      <c r="B97" s="65" t="s">
        <v>53</v>
      </c>
      <c r="C97" s="65"/>
      <c r="D97" s="65"/>
      <c r="E97" s="65"/>
    </row>
  </sheetData>
  <sheetProtection/>
  <mergeCells count="21">
    <mergeCell ref="C93:E93"/>
    <mergeCell ref="C94:E94"/>
    <mergeCell ref="B96:E96"/>
    <mergeCell ref="B97:E97"/>
    <mergeCell ref="B87:E88"/>
    <mergeCell ref="B90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54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-5157113.43</v>
      </c>
      <c r="E9" s="8">
        <f>SUM(E10:E12)</f>
        <v>-5157113.43</v>
      </c>
    </row>
    <row r="10" spans="2:5" ht="12.75">
      <c r="B10" s="9" t="s">
        <v>9</v>
      </c>
      <c r="C10" s="6">
        <v>9600734.78</v>
      </c>
      <c r="D10" s="6">
        <v>2967189.72</v>
      </c>
      <c r="E10" s="6">
        <v>2967189.72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-8124303.15</v>
      </c>
      <c r="E12" s="6">
        <f>E48</f>
        <v>-8124303.15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7989649.210000001</v>
      </c>
      <c r="E14" s="8">
        <f>SUM(E15:E16)</f>
        <v>6057436.1</v>
      </c>
    </row>
    <row r="15" spans="2:5" ht="12.75">
      <c r="B15" s="9" t="s">
        <v>12</v>
      </c>
      <c r="C15" s="6">
        <v>47023082.78</v>
      </c>
      <c r="D15" s="6">
        <v>5423734.07</v>
      </c>
      <c r="E15" s="6">
        <v>4035888.96</v>
      </c>
    </row>
    <row r="16" spans="2:5" ht="12.75">
      <c r="B16" s="9" t="s">
        <v>13</v>
      </c>
      <c r="C16" s="6">
        <v>33065655</v>
      </c>
      <c r="D16" s="6">
        <v>2565915.14</v>
      </c>
      <c r="E16" s="6">
        <v>2021547.14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-13146762.64</v>
      </c>
      <c r="E22" s="7">
        <f>E9-E14+E18</f>
        <v>-11214549.53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-5022459.49</v>
      </c>
      <c r="E24" s="7">
        <f>E22-E12</f>
        <v>-3090246.379999999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-5022459.49</v>
      </c>
      <c r="E26" s="8">
        <f>E24-E18</f>
        <v>-3090246.379999999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-5022459.49</v>
      </c>
      <c r="E35" s="8">
        <f>E26-E31</f>
        <v>-3090246.379999999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4" t="s">
        <v>20</v>
      </c>
      <c r="C38" s="48" t="s">
        <v>26</v>
      </c>
      <c r="D38" s="46" t="s">
        <v>5</v>
      </c>
      <c r="E38" s="19" t="s">
        <v>6</v>
      </c>
    </row>
    <row r="39" spans="2:5" ht="13.5" thickBot="1">
      <c r="B39" s="45"/>
      <c r="C39" s="49"/>
      <c r="D39" s="4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8124303.15</v>
      </c>
      <c r="E44" s="24">
        <f>SUM(E45:E46)</f>
        <v>8124303.15</v>
      </c>
    </row>
    <row r="45" spans="2:5" ht="12.75">
      <c r="B45" s="25" t="s">
        <v>31</v>
      </c>
      <c r="C45" s="22">
        <v>0</v>
      </c>
      <c r="D45" s="26">
        <v>4574336.12</v>
      </c>
      <c r="E45" s="26">
        <v>4574336.12</v>
      </c>
    </row>
    <row r="46" spans="2:5" ht="12.75">
      <c r="B46" s="25" t="s">
        <v>32</v>
      </c>
      <c r="C46" s="22">
        <v>0</v>
      </c>
      <c r="D46" s="26">
        <v>3549967.03</v>
      </c>
      <c r="E46" s="26">
        <v>3549967.03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-8124303.15</v>
      </c>
      <c r="E48" s="23">
        <f>E41-E44</f>
        <v>-8124303.15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4" t="s">
        <v>20</v>
      </c>
      <c r="C51" s="19" t="s">
        <v>3</v>
      </c>
      <c r="D51" s="46" t="s">
        <v>5</v>
      </c>
      <c r="E51" s="19" t="s">
        <v>6</v>
      </c>
    </row>
    <row r="52" spans="2:5" ht="13.5" thickBot="1">
      <c r="B52" s="45"/>
      <c r="C52" s="20" t="s">
        <v>21</v>
      </c>
      <c r="D52" s="4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2967189.72</v>
      </c>
      <c r="E54" s="26">
        <f>E10</f>
        <v>2967189.72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-4574336.12</v>
      </c>
      <c r="E56" s="26">
        <f>E42-E45</f>
        <v>-4574336.12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4574336.12</v>
      </c>
      <c r="E58" s="26">
        <f>E45</f>
        <v>4574336.12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5423734.07</v>
      </c>
      <c r="E60" s="22">
        <f>E15</f>
        <v>4035888.96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-7030880.470000001</v>
      </c>
      <c r="E64" s="23">
        <f>E54+E56-E60+E62</f>
        <v>-5643035.359999999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-2456544.3500000006</v>
      </c>
      <c r="E66" s="23">
        <f>E64-E56</f>
        <v>-1068699.2399999993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4" t="s">
        <v>20</v>
      </c>
      <c r="C69" s="48" t="s">
        <v>26</v>
      </c>
      <c r="D69" s="46" t="s">
        <v>5</v>
      </c>
      <c r="E69" s="19" t="s">
        <v>6</v>
      </c>
    </row>
    <row r="70" spans="2:5" ht="13.5" thickBot="1">
      <c r="B70" s="45"/>
      <c r="C70" s="49"/>
      <c r="D70" s="4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-3549967.03</v>
      </c>
      <c r="E74" s="26">
        <f>E75-E76</f>
        <v>-3549967.03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3549967.03</v>
      </c>
      <c r="E76" s="26">
        <f>E46</f>
        <v>3549967.03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2565915.14</v>
      </c>
      <c r="E78" s="22">
        <f>E16</f>
        <v>2021547.14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-6115882.17</v>
      </c>
      <c r="E82" s="23">
        <f>E72+E74-E78+E80</f>
        <v>-5571514.17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-2565915.14</v>
      </c>
      <c r="E84" s="23">
        <f>E82-E74</f>
        <v>-2021547.1400000001</v>
      </c>
    </row>
    <row r="85" spans="2:5" ht="13.5" thickBot="1">
      <c r="B85" s="27"/>
      <c r="C85" s="28"/>
      <c r="D85" s="27"/>
      <c r="E85" s="27"/>
    </row>
    <row r="87" spans="2:5" ht="12.75">
      <c r="B87" s="66" t="s">
        <v>46</v>
      </c>
      <c r="C87" s="66"/>
      <c r="D87" s="66"/>
      <c r="E87" s="66"/>
    </row>
    <row r="88" spans="2:5" ht="18.75" customHeight="1">
      <c r="B88" s="66"/>
      <c r="C88" s="66"/>
      <c r="D88" s="66"/>
      <c r="E88" s="66"/>
    </row>
    <row r="89" spans="2:5" ht="15.75">
      <c r="B89" s="35"/>
      <c r="C89" s="35"/>
      <c r="D89" s="35"/>
      <c r="E89" s="36"/>
    </row>
    <row r="90" spans="2:5" ht="12.75">
      <c r="B90" s="67" t="s">
        <v>47</v>
      </c>
      <c r="C90" s="67"/>
      <c r="D90" s="67"/>
      <c r="E90" s="67"/>
    </row>
    <row r="91" spans="2:5" ht="43.5" customHeight="1">
      <c r="B91" s="67"/>
      <c r="C91" s="67"/>
      <c r="D91" s="67"/>
      <c r="E91" s="67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64" t="s">
        <v>49</v>
      </c>
      <c r="D93" s="64"/>
      <c r="E93" s="64"/>
    </row>
    <row r="94" spans="2:5" ht="15.75">
      <c r="B94" s="42" t="s">
        <v>50</v>
      </c>
      <c r="C94" s="65" t="s">
        <v>51</v>
      </c>
      <c r="D94" s="65"/>
      <c r="E94" s="65"/>
    </row>
    <row r="95" spans="2:5" ht="16.5">
      <c r="B95" s="39"/>
      <c r="C95" s="39"/>
      <c r="D95" s="39"/>
      <c r="E95" s="40"/>
    </row>
    <row r="96" spans="2:5" ht="15.75">
      <c r="B96" s="64" t="s">
        <v>52</v>
      </c>
      <c r="C96" s="64"/>
      <c r="D96" s="64"/>
      <c r="E96" s="64"/>
    </row>
    <row r="97" spans="2:5" ht="15.75">
      <c r="B97" s="65" t="s">
        <v>53</v>
      </c>
      <c r="C97" s="65"/>
      <c r="D97" s="65"/>
      <c r="E97" s="65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B87" sqref="B87:E97"/>
      <selection pane="bottomLeft" activeCell="B87" sqref="B87:E9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55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9600734.78</v>
      </c>
      <c r="D9" s="8">
        <f>SUM(D10:D12)</f>
        <v>-8618906.409999998</v>
      </c>
      <c r="E9" s="8">
        <f>SUM(E10:E12)</f>
        <v>-8618906.409999998</v>
      </c>
    </row>
    <row r="10" spans="2:5" ht="12.75">
      <c r="B10" s="9" t="s">
        <v>9</v>
      </c>
      <c r="C10" s="6">
        <v>9600734.78</v>
      </c>
      <c r="D10" s="6">
        <v>3749518.9</v>
      </c>
      <c r="E10" s="6">
        <v>3749518.9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-12368425.309999999</v>
      </c>
      <c r="E12" s="6">
        <f>E48</f>
        <v>-12368425.309999999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9877141.129999999</v>
      </c>
      <c r="E14" s="8">
        <f>SUM(E15:E16)</f>
        <v>9871142.129999999</v>
      </c>
    </row>
    <row r="15" spans="2:5" ht="12.75">
      <c r="B15" s="9" t="s">
        <v>12</v>
      </c>
      <c r="C15" s="6">
        <v>47023082.78</v>
      </c>
      <c r="D15" s="6">
        <v>6113180.76</v>
      </c>
      <c r="E15" s="6">
        <v>6107181.76</v>
      </c>
    </row>
    <row r="16" spans="2:5" ht="12.75">
      <c r="B16" s="9" t="s">
        <v>13</v>
      </c>
      <c r="C16" s="6">
        <v>33065655</v>
      </c>
      <c r="D16" s="6">
        <v>3763960.37</v>
      </c>
      <c r="E16" s="6">
        <v>3763960.37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-70488003</v>
      </c>
      <c r="D22" s="7">
        <f>D9-D14+D18</f>
        <v>-18496047.54</v>
      </c>
      <c r="E22" s="7">
        <f>E9-E14+E18</f>
        <v>-18490048.54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-70488003</v>
      </c>
      <c r="D24" s="7">
        <f>D22-D12</f>
        <v>-6127622.23</v>
      </c>
      <c r="E24" s="7">
        <f>E22-E12</f>
        <v>-6121623.23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-70488003</v>
      </c>
      <c r="D26" s="8">
        <f>D24-D18</f>
        <v>-6127622.23</v>
      </c>
      <c r="E26" s="8">
        <f>E24-E18</f>
        <v>-6121623.23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-70488003</v>
      </c>
      <c r="D35" s="8">
        <f>D26-D31</f>
        <v>-6127622.23</v>
      </c>
      <c r="E35" s="8">
        <f>E26-E31</f>
        <v>-6121623.23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4" t="s">
        <v>20</v>
      </c>
      <c r="C38" s="48" t="s">
        <v>26</v>
      </c>
      <c r="D38" s="46" t="s">
        <v>5</v>
      </c>
      <c r="E38" s="19" t="s">
        <v>6</v>
      </c>
    </row>
    <row r="39" spans="2:5" ht="13.5" thickBot="1">
      <c r="B39" s="45"/>
      <c r="C39" s="49"/>
      <c r="D39" s="4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12368425.309999999</v>
      </c>
      <c r="E44" s="24">
        <f>SUM(E45:E46)</f>
        <v>12368425.309999999</v>
      </c>
    </row>
    <row r="45" spans="2:5" ht="12.75">
      <c r="B45" s="25" t="s">
        <v>31</v>
      </c>
      <c r="C45" s="22">
        <v>0</v>
      </c>
      <c r="D45" s="26">
        <v>6623162.35</v>
      </c>
      <c r="E45" s="26">
        <v>6623162.35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-12368425.309999999</v>
      </c>
      <c r="E48" s="23">
        <f>E41-E44</f>
        <v>-12368425.309999999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4" t="s">
        <v>20</v>
      </c>
      <c r="C51" s="19" t="s">
        <v>3</v>
      </c>
      <c r="D51" s="46" t="s">
        <v>5</v>
      </c>
      <c r="E51" s="19" t="s">
        <v>6</v>
      </c>
    </row>
    <row r="52" spans="2:5" ht="13.5" thickBot="1">
      <c r="B52" s="45"/>
      <c r="C52" s="20" t="s">
        <v>21</v>
      </c>
      <c r="D52" s="4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9600734.78</v>
      </c>
      <c r="D54" s="26">
        <f>D10</f>
        <v>3749518.9</v>
      </c>
      <c r="E54" s="26">
        <f>E10</f>
        <v>3749518.9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-6623162.35</v>
      </c>
      <c r="E56" s="26">
        <f>E42-E45</f>
        <v>-6623162.35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6623162.35</v>
      </c>
      <c r="E58" s="26">
        <f>E45</f>
        <v>6623162.35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6113180.76</v>
      </c>
      <c r="E60" s="22">
        <f>E15</f>
        <v>6107181.76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-37422348</v>
      </c>
      <c r="D64" s="23">
        <f>D54+D56-D60+D62</f>
        <v>-8986824.209999999</v>
      </c>
      <c r="E64" s="23">
        <f>E54+E56-E60+E62</f>
        <v>-8980825.209999999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-37422348</v>
      </c>
      <c r="D66" s="23">
        <f>D64-D56</f>
        <v>-2363661.8599999994</v>
      </c>
      <c r="E66" s="23">
        <f>E64-E56</f>
        <v>-2357662.8599999994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4" t="s">
        <v>20</v>
      </c>
      <c r="C69" s="48" t="s">
        <v>26</v>
      </c>
      <c r="D69" s="46" t="s">
        <v>5</v>
      </c>
      <c r="E69" s="19" t="s">
        <v>6</v>
      </c>
    </row>
    <row r="70" spans="2:5" ht="13.5" thickBot="1">
      <c r="B70" s="45"/>
      <c r="C70" s="49"/>
      <c r="D70" s="4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3763960.37</v>
      </c>
      <c r="E78" s="22">
        <f>E16</f>
        <v>3763960.37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-33065655</v>
      </c>
      <c r="D82" s="23">
        <f>D72+D74-D78+D80</f>
        <v>-9509223.33</v>
      </c>
      <c r="E82" s="23">
        <f>E72+E74-E78+E80</f>
        <v>-9509223.33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-33065655</v>
      </c>
      <c r="D84" s="23">
        <f>D82-D74</f>
        <v>-3763960.37</v>
      </c>
      <c r="E84" s="23">
        <f>E82-E74</f>
        <v>-3763960.37</v>
      </c>
    </row>
    <row r="85" spans="2:5" ht="13.5" thickBot="1">
      <c r="B85" s="27"/>
      <c r="C85" s="28"/>
      <c r="D85" s="27"/>
      <c r="E85" s="27"/>
    </row>
    <row r="87" spans="2:5" ht="12.75">
      <c r="B87" s="66" t="s">
        <v>46</v>
      </c>
      <c r="C87" s="66"/>
      <c r="D87" s="66"/>
      <c r="E87" s="66"/>
    </row>
    <row r="88" spans="2:5" ht="25.5" customHeight="1">
      <c r="B88" s="66"/>
      <c r="C88" s="66"/>
      <c r="D88" s="66"/>
      <c r="E88" s="66"/>
    </row>
    <row r="89" spans="2:5" ht="15.75">
      <c r="B89" s="35"/>
      <c r="C89" s="35"/>
      <c r="D89" s="35"/>
      <c r="E89" s="36"/>
    </row>
    <row r="90" spans="2:5" ht="12.75">
      <c r="B90" s="67" t="s">
        <v>47</v>
      </c>
      <c r="C90" s="67"/>
      <c r="D90" s="67"/>
      <c r="E90" s="67"/>
    </row>
    <row r="91" spans="2:5" ht="46.5" customHeight="1">
      <c r="B91" s="67"/>
      <c r="C91" s="67"/>
      <c r="D91" s="67"/>
      <c r="E91" s="67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64" t="s">
        <v>49</v>
      </c>
      <c r="D93" s="64"/>
      <c r="E93" s="64"/>
    </row>
    <row r="94" spans="2:5" ht="15.75">
      <c r="B94" s="42" t="s">
        <v>50</v>
      </c>
      <c r="C94" s="65" t="s">
        <v>51</v>
      </c>
      <c r="D94" s="65"/>
      <c r="E94" s="65"/>
    </row>
    <row r="95" spans="2:5" ht="16.5">
      <c r="B95" s="39"/>
      <c r="C95" s="39"/>
      <c r="D95" s="39"/>
      <c r="E95" s="40"/>
    </row>
    <row r="96" spans="2:5" ht="15.75">
      <c r="B96" s="64" t="s">
        <v>52</v>
      </c>
      <c r="C96" s="64"/>
      <c r="D96" s="64"/>
      <c r="E96" s="64"/>
    </row>
    <row r="97" spans="2:5" ht="15.75">
      <c r="B97" s="65" t="s">
        <v>53</v>
      </c>
      <c r="C97" s="65"/>
      <c r="D97" s="65"/>
      <c r="E97" s="65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56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18509220.03</v>
      </c>
      <c r="E9" s="8">
        <f>SUM(E10:E12)</f>
        <v>18509220.03</v>
      </c>
    </row>
    <row r="10" spans="2:5" ht="12.75">
      <c r="B10" s="9" t="s">
        <v>9</v>
      </c>
      <c r="C10" s="6">
        <v>47148686.78</v>
      </c>
      <c r="D10" s="6">
        <v>17652429.72</v>
      </c>
      <c r="E10" s="6">
        <v>17652429.72</v>
      </c>
    </row>
    <row r="11" spans="2:5" ht="12.75">
      <c r="B11" s="9" t="s">
        <v>10</v>
      </c>
      <c r="C11" s="6">
        <v>32940051</v>
      </c>
      <c r="D11" s="6">
        <v>13523977.31</v>
      </c>
      <c r="E11" s="6">
        <v>13523977.31</v>
      </c>
    </row>
    <row r="12" spans="2:5" ht="12.75">
      <c r="B12" s="9" t="s">
        <v>11</v>
      </c>
      <c r="C12" s="6">
        <f>C48</f>
        <v>0</v>
      </c>
      <c r="D12" s="6">
        <f>D48</f>
        <v>-12667187</v>
      </c>
      <c r="E12" s="6">
        <f>E48</f>
        <v>-12667187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17003677.68</v>
      </c>
      <c r="E14" s="8">
        <f>SUM(E15:E16)</f>
        <v>15101370.68</v>
      </c>
    </row>
    <row r="15" spans="2:5" ht="12.75">
      <c r="B15" s="9" t="s">
        <v>12</v>
      </c>
      <c r="C15" s="6">
        <v>47023082.78</v>
      </c>
      <c r="D15" s="6">
        <v>10356895.34</v>
      </c>
      <c r="E15" s="6">
        <v>8985459.34</v>
      </c>
    </row>
    <row r="16" spans="2:5" ht="12.75">
      <c r="B16" s="9" t="s">
        <v>13</v>
      </c>
      <c r="C16" s="6">
        <v>33065655</v>
      </c>
      <c r="D16" s="6">
        <v>6646782.34</v>
      </c>
      <c r="E16" s="6">
        <v>6115911.34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1505542.3500000015</v>
      </c>
      <c r="E22" s="7">
        <f>E9-E14+E18</f>
        <v>3407849.3500000015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14172729.350000001</v>
      </c>
      <c r="E24" s="7">
        <f>E22-E12</f>
        <v>16075036.350000001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14172729.350000001</v>
      </c>
      <c r="E26" s="8">
        <f>E24-E18</f>
        <v>16075036.350000001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14172729.350000001</v>
      </c>
      <c r="E35" s="8">
        <f>E26-E31</f>
        <v>16075036.350000001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4" t="s">
        <v>20</v>
      </c>
      <c r="C38" s="48" t="s">
        <v>26</v>
      </c>
      <c r="D38" s="46" t="s">
        <v>5</v>
      </c>
      <c r="E38" s="19" t="s">
        <v>6</v>
      </c>
    </row>
    <row r="39" spans="2:5" ht="13.5" thickBot="1">
      <c r="B39" s="45"/>
      <c r="C39" s="49"/>
      <c r="D39" s="4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12667187</v>
      </c>
      <c r="E44" s="24">
        <f>SUM(E45:E46)</f>
        <v>12667187</v>
      </c>
    </row>
    <row r="45" spans="2:5" ht="12.75">
      <c r="B45" s="25" t="s">
        <v>31</v>
      </c>
      <c r="C45" s="22">
        <v>0</v>
      </c>
      <c r="D45" s="26">
        <v>6921924.04</v>
      </c>
      <c r="E45" s="26">
        <v>6921924.04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-12667187</v>
      </c>
      <c r="E48" s="23">
        <f>E41-E44</f>
        <v>-12667187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4" t="s">
        <v>20</v>
      </c>
      <c r="C51" s="19" t="s">
        <v>3</v>
      </c>
      <c r="D51" s="46" t="s">
        <v>5</v>
      </c>
      <c r="E51" s="19" t="s">
        <v>6</v>
      </c>
    </row>
    <row r="52" spans="2:5" ht="13.5" thickBot="1">
      <c r="B52" s="45"/>
      <c r="C52" s="20" t="s">
        <v>21</v>
      </c>
      <c r="D52" s="4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17652429.72</v>
      </c>
      <c r="E54" s="26">
        <f>E10</f>
        <v>17652429.72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-6921924.04</v>
      </c>
      <c r="E56" s="26">
        <f>E42-E45</f>
        <v>-6921924.04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6921924.04</v>
      </c>
      <c r="E58" s="26">
        <f>E45</f>
        <v>6921924.04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10356895.34</v>
      </c>
      <c r="E60" s="22">
        <f>E15</f>
        <v>8985459.34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373610.33999999985</v>
      </c>
      <c r="E64" s="23">
        <f>E54+E56-E60+E62</f>
        <v>1745046.3399999999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7295534.38</v>
      </c>
      <c r="E66" s="23">
        <f>E64-E56</f>
        <v>8666970.379999999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4" t="s">
        <v>20</v>
      </c>
      <c r="C69" s="48" t="s">
        <v>26</v>
      </c>
      <c r="D69" s="46" t="s">
        <v>5</v>
      </c>
      <c r="E69" s="19" t="s">
        <v>6</v>
      </c>
    </row>
    <row r="70" spans="2:5" ht="13.5" thickBot="1">
      <c r="B70" s="45"/>
      <c r="C70" s="49"/>
      <c r="D70" s="4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13523977.31</v>
      </c>
      <c r="E72" s="26">
        <f>E11</f>
        <v>13523977.31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6646782.34</v>
      </c>
      <c r="E78" s="22">
        <f>E16</f>
        <v>6115911.34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1131932.0100000007</v>
      </c>
      <c r="E82" s="23">
        <f>E72+E74-E78+E80</f>
        <v>1662803.0100000007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6877194.970000001</v>
      </c>
      <c r="E84" s="23">
        <f>E82-E74</f>
        <v>7408065.970000001</v>
      </c>
    </row>
    <row r="85" spans="2:5" ht="13.5" thickBot="1">
      <c r="B85" s="27"/>
      <c r="C85" s="28"/>
      <c r="D85" s="27"/>
      <c r="E85" s="27"/>
    </row>
    <row r="87" spans="2:5" ht="12.75">
      <c r="B87" s="66" t="s">
        <v>46</v>
      </c>
      <c r="C87" s="66"/>
      <c r="D87" s="66"/>
      <c r="E87" s="66"/>
    </row>
    <row r="88" spans="2:5" ht="25.5" customHeight="1">
      <c r="B88" s="66"/>
      <c r="C88" s="66"/>
      <c r="D88" s="66"/>
      <c r="E88" s="66"/>
    </row>
    <row r="89" spans="2:5" ht="15.75">
      <c r="B89" s="35"/>
      <c r="C89" s="35"/>
      <c r="D89" s="35"/>
      <c r="E89" s="36"/>
    </row>
    <row r="90" spans="2:5" ht="12.75">
      <c r="B90" s="67" t="s">
        <v>47</v>
      </c>
      <c r="C90" s="67"/>
      <c r="D90" s="67"/>
      <c r="E90" s="67"/>
    </row>
    <row r="91" spans="2:5" ht="39.75" customHeight="1">
      <c r="B91" s="67"/>
      <c r="C91" s="67"/>
      <c r="D91" s="67"/>
      <c r="E91" s="67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64" t="s">
        <v>49</v>
      </c>
      <c r="D93" s="64"/>
      <c r="E93" s="64"/>
    </row>
    <row r="94" spans="2:5" ht="15.75">
      <c r="B94" s="42" t="s">
        <v>50</v>
      </c>
      <c r="C94" s="65" t="s">
        <v>51</v>
      </c>
      <c r="D94" s="65"/>
      <c r="E94" s="65"/>
    </row>
    <row r="95" spans="2:5" ht="16.5">
      <c r="B95" s="39"/>
      <c r="C95" s="39"/>
      <c r="D95" s="39"/>
      <c r="E95" s="40"/>
    </row>
    <row r="96" spans="2:5" ht="15.75">
      <c r="B96" s="64" t="s">
        <v>52</v>
      </c>
      <c r="C96" s="64"/>
      <c r="D96" s="64"/>
      <c r="E96" s="64"/>
    </row>
    <row r="97" spans="2:5" ht="15.75">
      <c r="B97" s="65" t="s">
        <v>53</v>
      </c>
      <c r="C97" s="65"/>
      <c r="D97" s="65"/>
      <c r="E97" s="65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57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26065382.130000006</v>
      </c>
      <c r="E9" s="8">
        <f>SUM(E10:E12)</f>
        <v>26065382.130000006</v>
      </c>
    </row>
    <row r="10" spans="2:5" ht="12.75">
      <c r="B10" s="9" t="s">
        <v>9</v>
      </c>
      <c r="C10" s="6">
        <v>47148686.78</v>
      </c>
      <c r="D10" s="6">
        <v>21836811.51</v>
      </c>
      <c r="E10" s="6">
        <v>21836811.51</v>
      </c>
    </row>
    <row r="11" spans="2:5" ht="12.75">
      <c r="B11" s="9" t="s">
        <v>10</v>
      </c>
      <c r="C11" s="6">
        <v>32940051</v>
      </c>
      <c r="D11" s="6">
        <v>16904966.64</v>
      </c>
      <c r="E11" s="6">
        <v>16904966.64</v>
      </c>
    </row>
    <row r="12" spans="2:5" ht="12.75">
      <c r="B12" s="9" t="s">
        <v>11</v>
      </c>
      <c r="C12" s="6">
        <f>C48</f>
        <v>0</v>
      </c>
      <c r="D12" s="6">
        <f>D48</f>
        <v>-12676396.02</v>
      </c>
      <c r="E12" s="6">
        <f>E48</f>
        <v>-12676396.02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19743023.17</v>
      </c>
      <c r="E14" s="8">
        <f>SUM(E15:E16)</f>
        <v>19731285.77</v>
      </c>
    </row>
    <row r="15" spans="2:5" ht="12.75">
      <c r="B15" s="9" t="s">
        <v>12</v>
      </c>
      <c r="C15" s="6">
        <v>47023082.78</v>
      </c>
      <c r="D15" s="6">
        <v>11998030.94</v>
      </c>
      <c r="E15" s="6">
        <v>11986293.54</v>
      </c>
    </row>
    <row r="16" spans="2:5" ht="12.75">
      <c r="B16" s="9" t="s">
        <v>13</v>
      </c>
      <c r="C16" s="6">
        <v>33065655</v>
      </c>
      <c r="D16" s="6">
        <v>7744992.23</v>
      </c>
      <c r="E16" s="6">
        <v>7744992.23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6322358.960000005</v>
      </c>
      <c r="E22" s="7">
        <f>E9-E14+E18</f>
        <v>6334096.360000007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18998754.980000004</v>
      </c>
      <c r="E24" s="7">
        <f>E22-E12</f>
        <v>19010492.380000006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18998754.980000004</v>
      </c>
      <c r="E26" s="8">
        <f>E24-E18</f>
        <v>19010492.380000006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18998754.980000004</v>
      </c>
      <c r="E35" s="8">
        <f>E26-E31</f>
        <v>19010492.380000006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4" t="s">
        <v>20</v>
      </c>
      <c r="C38" s="48" t="s">
        <v>26</v>
      </c>
      <c r="D38" s="46" t="s">
        <v>5</v>
      </c>
      <c r="E38" s="19" t="s">
        <v>6</v>
      </c>
    </row>
    <row r="39" spans="2:5" ht="13.5" thickBot="1">
      <c r="B39" s="45"/>
      <c r="C39" s="49"/>
      <c r="D39" s="4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12676396.02</v>
      </c>
      <c r="E44" s="24">
        <f>SUM(E45:E46)</f>
        <v>12676396.02</v>
      </c>
    </row>
    <row r="45" spans="2:5" ht="12.75">
      <c r="B45" s="25" t="s">
        <v>31</v>
      </c>
      <c r="C45" s="22">
        <v>0</v>
      </c>
      <c r="D45" s="26">
        <v>6931133.06</v>
      </c>
      <c r="E45" s="26">
        <v>6931133.06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-12676396.02</v>
      </c>
      <c r="E48" s="23">
        <f>E41-E44</f>
        <v>-12676396.02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4" t="s">
        <v>20</v>
      </c>
      <c r="C51" s="19" t="s">
        <v>3</v>
      </c>
      <c r="D51" s="46" t="s">
        <v>5</v>
      </c>
      <c r="E51" s="19" t="s">
        <v>6</v>
      </c>
    </row>
    <row r="52" spans="2:5" ht="13.5" thickBot="1">
      <c r="B52" s="45"/>
      <c r="C52" s="20" t="s">
        <v>21</v>
      </c>
      <c r="D52" s="4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21836811.51</v>
      </c>
      <c r="E54" s="26">
        <f>E10</f>
        <v>21836811.51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-6931133.06</v>
      </c>
      <c r="E56" s="26">
        <f>E42-E45</f>
        <v>-6931133.06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6931133.06</v>
      </c>
      <c r="E58" s="26">
        <f>E45</f>
        <v>6931133.06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11998030.94</v>
      </c>
      <c r="E60" s="22">
        <f>E15</f>
        <v>11986293.54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2907647.5100000035</v>
      </c>
      <c r="E64" s="23">
        <f>E54+E56-E60+E62</f>
        <v>2919384.910000004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9838780.570000004</v>
      </c>
      <c r="E66" s="23">
        <f>E64-E56</f>
        <v>9850517.970000003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4" t="s">
        <v>20</v>
      </c>
      <c r="C69" s="48" t="s">
        <v>26</v>
      </c>
      <c r="D69" s="46" t="s">
        <v>5</v>
      </c>
      <c r="E69" s="19" t="s">
        <v>6</v>
      </c>
    </row>
    <row r="70" spans="2:5" ht="13.5" thickBot="1">
      <c r="B70" s="45"/>
      <c r="C70" s="49"/>
      <c r="D70" s="4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16904966.64</v>
      </c>
      <c r="E72" s="26">
        <f>E11</f>
        <v>16904966.64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7744992.23</v>
      </c>
      <c r="E78" s="22">
        <f>E16</f>
        <v>7744992.23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3414711.4499999993</v>
      </c>
      <c r="E82" s="23">
        <f>E72+E74-E78+E80</f>
        <v>3414711.4499999993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9159974.41</v>
      </c>
      <c r="E84" s="23">
        <f>E82-E74</f>
        <v>9159974.41</v>
      </c>
    </row>
    <row r="85" spans="2:5" ht="13.5" thickBot="1">
      <c r="B85" s="27"/>
      <c r="C85" s="28"/>
      <c r="D85" s="27"/>
      <c r="E85" s="27"/>
    </row>
    <row r="87" spans="2:5" ht="12.75">
      <c r="B87" s="66" t="s">
        <v>46</v>
      </c>
      <c r="C87" s="66"/>
      <c r="D87" s="66"/>
      <c r="E87" s="66"/>
    </row>
    <row r="88" spans="2:5" ht="27.75" customHeight="1">
      <c r="B88" s="66"/>
      <c r="C88" s="66"/>
      <c r="D88" s="66"/>
      <c r="E88" s="66"/>
    </row>
    <row r="89" spans="2:5" ht="15.75">
      <c r="B89" s="35"/>
      <c r="C89" s="35"/>
      <c r="D89" s="35"/>
      <c r="E89" s="36"/>
    </row>
    <row r="90" spans="2:5" ht="12.75">
      <c r="B90" s="67" t="s">
        <v>47</v>
      </c>
      <c r="C90" s="67"/>
      <c r="D90" s="67"/>
      <c r="E90" s="67"/>
    </row>
    <row r="91" spans="2:5" ht="37.5" customHeight="1">
      <c r="B91" s="67"/>
      <c r="C91" s="67"/>
      <c r="D91" s="67"/>
      <c r="E91" s="67"/>
    </row>
    <row r="92" spans="2:5" ht="12.75">
      <c r="B92" s="37"/>
      <c r="C92" s="37"/>
      <c r="D92" s="37"/>
      <c r="E92" s="38"/>
    </row>
    <row r="93" spans="2:5" ht="15.75">
      <c r="B93" s="41" t="s">
        <v>48</v>
      </c>
      <c r="C93" s="64" t="s">
        <v>49</v>
      </c>
      <c r="D93" s="64"/>
      <c r="E93" s="64"/>
    </row>
    <row r="94" spans="2:5" ht="15.75">
      <c r="B94" s="42" t="s">
        <v>50</v>
      </c>
      <c r="C94" s="65" t="s">
        <v>51</v>
      </c>
      <c r="D94" s="65"/>
      <c r="E94" s="65"/>
    </row>
    <row r="95" spans="2:5" ht="16.5">
      <c r="B95" s="39"/>
      <c r="C95" s="39"/>
      <c r="D95" s="39"/>
      <c r="E95" s="40"/>
    </row>
    <row r="96" spans="2:5" ht="15.75">
      <c r="B96" s="64" t="s">
        <v>52</v>
      </c>
      <c r="C96" s="64"/>
      <c r="D96" s="64"/>
      <c r="E96" s="64"/>
    </row>
    <row r="97" spans="2:5" ht="15.75">
      <c r="B97" s="65" t="s">
        <v>53</v>
      </c>
      <c r="C97" s="65"/>
      <c r="D97" s="65"/>
      <c r="E97" s="65"/>
    </row>
  </sheetData>
  <sheetProtection/>
  <mergeCells count="21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  <mergeCell ref="B87:E88"/>
    <mergeCell ref="B90:E91"/>
    <mergeCell ref="C93:E93"/>
    <mergeCell ref="C94:E94"/>
    <mergeCell ref="B96:E96"/>
    <mergeCell ref="B97:E97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80" sqref="C8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1" t="s">
        <v>44</v>
      </c>
      <c r="C2" s="52"/>
      <c r="D2" s="52"/>
      <c r="E2" s="53"/>
    </row>
    <row r="3" spans="2:5" ht="12.75">
      <c r="B3" s="54" t="s">
        <v>0</v>
      </c>
      <c r="C3" s="55"/>
      <c r="D3" s="55"/>
      <c r="E3" s="56"/>
    </row>
    <row r="4" spans="2:5" ht="12.75">
      <c r="B4" s="54" t="s">
        <v>58</v>
      </c>
      <c r="C4" s="55"/>
      <c r="D4" s="55"/>
      <c r="E4" s="56"/>
    </row>
    <row r="5" spans="2:5" ht="13.5" thickBot="1">
      <c r="B5" s="57" t="s">
        <v>1</v>
      </c>
      <c r="C5" s="58"/>
      <c r="D5" s="58"/>
      <c r="E5" s="59"/>
    </row>
    <row r="6" spans="2:5" ht="13.5" thickBot="1">
      <c r="B6" s="2"/>
      <c r="C6" s="2"/>
      <c r="D6" s="2"/>
      <c r="E6" s="2"/>
    </row>
    <row r="7" spans="2:5" ht="12.75">
      <c r="B7" s="60" t="s">
        <v>2</v>
      </c>
      <c r="C7" s="3" t="s">
        <v>3</v>
      </c>
      <c r="D7" s="62" t="s">
        <v>5</v>
      </c>
      <c r="E7" s="3" t="s">
        <v>6</v>
      </c>
    </row>
    <row r="8" spans="2:5" ht="13.5" thickBot="1">
      <c r="B8" s="61"/>
      <c r="C8" s="4" t="s">
        <v>4</v>
      </c>
      <c r="D8" s="63"/>
      <c r="E8" s="4" t="s">
        <v>7</v>
      </c>
    </row>
    <row r="9" spans="2:5" ht="12.75">
      <c r="B9" s="7" t="s">
        <v>8</v>
      </c>
      <c r="C9" s="8">
        <f>SUM(C10:C12)</f>
        <v>80088737.78</v>
      </c>
      <c r="D9" s="8">
        <f>SUM(D10:D12)</f>
        <v>33330104.53</v>
      </c>
      <c r="E9" s="8">
        <f>SUM(E10:E12)</f>
        <v>33330104.53</v>
      </c>
    </row>
    <row r="10" spans="2:5" ht="12.75">
      <c r="B10" s="9" t="s">
        <v>9</v>
      </c>
      <c r="C10" s="6">
        <v>47148686.78</v>
      </c>
      <c r="D10" s="6">
        <v>25739608.07</v>
      </c>
      <c r="E10" s="6">
        <v>25739608.07</v>
      </c>
    </row>
    <row r="11" spans="2:5" ht="12.75">
      <c r="B11" s="9" t="s">
        <v>10</v>
      </c>
      <c r="C11" s="6">
        <v>32940051</v>
      </c>
      <c r="D11" s="6">
        <v>20285955.97</v>
      </c>
      <c r="E11" s="6">
        <v>20285955.97</v>
      </c>
    </row>
    <row r="12" spans="2:5" ht="12.75">
      <c r="B12" s="9" t="s">
        <v>11</v>
      </c>
      <c r="C12" s="6">
        <f>C48</f>
        <v>0</v>
      </c>
      <c r="D12" s="6">
        <f>D48</f>
        <v>-12695459.51</v>
      </c>
      <c r="E12" s="6">
        <f>E48</f>
        <v>-12695459.51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80088737.78</v>
      </c>
      <c r="D14" s="8">
        <f>SUM(D15:D16)</f>
        <v>24027236.79</v>
      </c>
      <c r="E14" s="8">
        <f>SUM(E15:E16)</f>
        <v>24015499.39</v>
      </c>
    </row>
    <row r="15" spans="2:5" ht="12.75">
      <c r="B15" s="9" t="s">
        <v>12</v>
      </c>
      <c r="C15" s="6">
        <v>47023082.78</v>
      </c>
      <c r="D15" s="6">
        <v>14331785.61</v>
      </c>
      <c r="E15" s="6">
        <v>14320048.21</v>
      </c>
    </row>
    <row r="16" spans="2:5" ht="12.75">
      <c r="B16" s="9" t="s">
        <v>13</v>
      </c>
      <c r="C16" s="6">
        <v>33065655</v>
      </c>
      <c r="D16" s="6">
        <v>9695451.18</v>
      </c>
      <c r="E16" s="6">
        <v>9695451.18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9302867.740000002</v>
      </c>
      <c r="E22" s="7">
        <f>E9-E14+E18</f>
        <v>9314605.14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21998327.25</v>
      </c>
      <c r="E24" s="7">
        <f>E22-E12</f>
        <v>22010064.65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21998327.25</v>
      </c>
      <c r="E26" s="8">
        <f>E24-E18</f>
        <v>22010064.65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0"/>
      <c r="C28" s="50"/>
      <c r="D28" s="50"/>
      <c r="E28" s="5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21998327.25</v>
      </c>
      <c r="E35" s="8">
        <f>E26-E31</f>
        <v>22010064.65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4" t="s">
        <v>20</v>
      </c>
      <c r="C38" s="48" t="s">
        <v>26</v>
      </c>
      <c r="D38" s="46" t="s">
        <v>5</v>
      </c>
      <c r="E38" s="19" t="s">
        <v>6</v>
      </c>
    </row>
    <row r="39" spans="2:5" ht="13.5" thickBot="1">
      <c r="B39" s="45"/>
      <c r="C39" s="49"/>
      <c r="D39" s="4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12695459.51</v>
      </c>
      <c r="E44" s="24">
        <f>SUM(E45:E46)</f>
        <v>12695459.51</v>
      </c>
    </row>
    <row r="45" spans="2:5" ht="12.75">
      <c r="B45" s="25" t="s">
        <v>31</v>
      </c>
      <c r="C45" s="22">
        <v>0</v>
      </c>
      <c r="D45" s="26">
        <v>6950196.55</v>
      </c>
      <c r="E45" s="26">
        <v>6950196.55</v>
      </c>
    </row>
    <row r="46" spans="2:5" ht="12.75">
      <c r="B46" s="25" t="s">
        <v>32</v>
      </c>
      <c r="C46" s="22">
        <v>0</v>
      </c>
      <c r="D46" s="26">
        <v>5745262.96</v>
      </c>
      <c r="E46" s="26">
        <v>5745262.96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-12695459.51</v>
      </c>
      <c r="E48" s="23">
        <f>E41-E44</f>
        <v>-12695459.51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4" t="s">
        <v>20</v>
      </c>
      <c r="C51" s="19" t="s">
        <v>3</v>
      </c>
      <c r="D51" s="46" t="s">
        <v>5</v>
      </c>
      <c r="E51" s="19" t="s">
        <v>6</v>
      </c>
    </row>
    <row r="52" spans="2:5" ht="13.5" thickBot="1">
      <c r="B52" s="45"/>
      <c r="C52" s="20" t="s">
        <v>21</v>
      </c>
      <c r="D52" s="4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47148686.78</v>
      </c>
      <c r="D54" s="26">
        <f>D10</f>
        <v>25739608.07</v>
      </c>
      <c r="E54" s="26">
        <f>E10</f>
        <v>25739608.07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-6950196.55</v>
      </c>
      <c r="E56" s="26">
        <f>E42-E45</f>
        <v>-6950196.55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6950196.55</v>
      </c>
      <c r="E58" s="26">
        <f>E45</f>
        <v>6950196.55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47023082.78</v>
      </c>
      <c r="D60" s="22">
        <f>D15</f>
        <v>14331785.61</v>
      </c>
      <c r="E60" s="22">
        <f>E15</f>
        <v>14320048.21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125604</v>
      </c>
      <c r="D64" s="23">
        <f>D54+D56-D60+D62</f>
        <v>4457625.91</v>
      </c>
      <c r="E64" s="23">
        <f>E54+E56-E60+E62</f>
        <v>4469363.309999999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125604</v>
      </c>
      <c r="D66" s="23">
        <f>D64-D56</f>
        <v>11407822.46</v>
      </c>
      <c r="E66" s="23">
        <f>E64-E56</f>
        <v>11419559.86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4" t="s">
        <v>20</v>
      </c>
      <c r="C69" s="48" t="s">
        <v>26</v>
      </c>
      <c r="D69" s="46" t="s">
        <v>5</v>
      </c>
      <c r="E69" s="19" t="s">
        <v>6</v>
      </c>
    </row>
    <row r="70" spans="2:5" ht="13.5" thickBot="1">
      <c r="B70" s="45"/>
      <c r="C70" s="49"/>
      <c r="D70" s="4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32940051</v>
      </c>
      <c r="D72" s="26">
        <f>D11</f>
        <v>20285955.97</v>
      </c>
      <c r="E72" s="26">
        <f>E11</f>
        <v>20285955.97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-5745262.96</v>
      </c>
      <c r="E74" s="26">
        <f>E75-E76</f>
        <v>-5745262.96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5745262.96</v>
      </c>
      <c r="E76" s="26">
        <f>E46</f>
        <v>5745262.96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33065655</v>
      </c>
      <c r="D78" s="22">
        <f>D16</f>
        <v>9695451.18</v>
      </c>
      <c r="E78" s="22">
        <f>E16</f>
        <v>9695451.18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-125604</v>
      </c>
      <c r="D82" s="23">
        <f>D72+D74-D78+D80</f>
        <v>4845241.829999998</v>
      </c>
      <c r="E82" s="23">
        <f>E72+E74-E78+E80</f>
        <v>4845241.829999998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-125604</v>
      </c>
      <c r="D84" s="23">
        <f>D82-D74</f>
        <v>10590504.79</v>
      </c>
      <c r="E84" s="23">
        <f>E82-E74</f>
        <v>10590504.79</v>
      </c>
    </row>
    <row r="85" spans="2:5" ht="13.5" thickBot="1">
      <c r="B85" s="27"/>
      <c r="C85" s="28"/>
      <c r="D85" s="27"/>
      <c r="E85" s="27"/>
    </row>
    <row r="87" spans="2:5" ht="12.75">
      <c r="B87" s="66" t="s">
        <v>46</v>
      </c>
      <c r="C87" s="66"/>
      <c r="D87" s="66"/>
      <c r="E87" s="66"/>
    </row>
    <row r="88" spans="2:5" ht="20.25" customHeight="1">
      <c r="B88" s="66"/>
      <c r="C88" s="66"/>
      <c r="D88" s="66"/>
      <c r="E88" s="66"/>
    </row>
    <row r="89" spans="2:5" ht="15.75">
      <c r="B89" s="35"/>
      <c r="C89" s="35"/>
      <c r="D89" s="35"/>
      <c r="E89" s="36"/>
    </row>
    <row r="90" spans="2:5" ht="12.75">
      <c r="B90" s="67" t="s">
        <v>47</v>
      </c>
      <c r="C90" s="67"/>
      <c r="D90" s="67"/>
      <c r="E90" s="67"/>
    </row>
    <row r="91" spans="2:5" ht="36" customHeight="1">
      <c r="B91" s="67"/>
      <c r="C91" s="67"/>
      <c r="D91" s="67"/>
      <c r="E91" s="67"/>
    </row>
    <row r="92" spans="2:5" ht="12.75">
      <c r="B92" s="43"/>
      <c r="C92" s="43"/>
      <c r="D92" s="43"/>
      <c r="E92" s="38"/>
    </row>
    <row r="93" spans="2:5" ht="15.75">
      <c r="B93" s="41" t="s">
        <v>48</v>
      </c>
      <c r="C93" s="64" t="s">
        <v>49</v>
      </c>
      <c r="D93" s="64"/>
      <c r="E93" s="64"/>
    </row>
    <row r="94" spans="2:5" ht="15.75">
      <c r="B94" s="42" t="s">
        <v>50</v>
      </c>
      <c r="C94" s="65" t="s">
        <v>51</v>
      </c>
      <c r="D94" s="65"/>
      <c r="E94" s="65"/>
    </row>
    <row r="95" spans="2:5" ht="16.5">
      <c r="B95" s="39"/>
      <c r="C95" s="39"/>
      <c r="D95" s="39"/>
      <c r="E95" s="40"/>
    </row>
    <row r="96" spans="2:5" ht="15.75">
      <c r="B96" s="64" t="s">
        <v>52</v>
      </c>
      <c r="C96" s="64"/>
      <c r="D96" s="64"/>
      <c r="E96" s="64"/>
    </row>
    <row r="97" spans="2:5" ht="15.75">
      <c r="B97" s="65" t="s">
        <v>53</v>
      </c>
      <c r="C97" s="65"/>
      <c r="D97" s="65"/>
      <c r="E97" s="65"/>
    </row>
  </sheetData>
  <sheetProtection/>
  <mergeCells count="21">
    <mergeCell ref="B87:E88"/>
    <mergeCell ref="B90:E91"/>
    <mergeCell ref="C93:E93"/>
    <mergeCell ref="C94:E94"/>
    <mergeCell ref="B96:E96"/>
    <mergeCell ref="B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2019-07-05T01:26:53Z</dcterms:modified>
  <cp:category/>
  <cp:version/>
  <cp:contentType/>
  <cp:contentStatus/>
</cp:coreProperties>
</file>