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Area" localSheetId="0">'F6d_EAEPED_CF'!$A$1:$G$114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<sst xmlns="http://schemas.openxmlformats.org/spreadsheetml/2006/main" count="88" uniqueCount="56">
  <si>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</si>
  <si>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</si>
  <si>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</si>
  <si>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</si>
  <si>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</si>
  <si>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</si>
  <si>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</si>
  <si>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</si>
  <si>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</si>
  <si>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</si>
  <si>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</si>
  <si>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</si>
  <si>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</si>
  <si>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</si>
  <si>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</si>
  <si>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</si>
  <si>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</si>
  <si>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</si>
  <si>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</si>
  <si>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</si>
  <si>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</si>
  <si>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</si>
  <si>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</si>
  <si>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</si>
  <si>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</si>
  <si>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</si>
  <si>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</si>
  <si>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</si>
  <si>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</si>
  <si>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</si>
  <si>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</si>
  <si>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</si>
  <si>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</si>
  <si>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</si>
  <si>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</si>
  <si>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</si>
  <si>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</si>
  <si>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</si>
  <si>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</si>
  <si>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</si>
  <si>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</si>
  <si>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</si>
  <si>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</si>
  <si>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</si>
  <si>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</si>
  <si>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</si>
  <si>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</si>
  <si>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Diciembre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</si>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</sst>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63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164" fontId="43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indent="2"/>
    </xf>
    <xf numFmtId="0" fontId="43" fillId="33" borderId="15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 indent="2"/>
    </xf>
    <xf numFmtId="0" fontId="44" fillId="0" borderId="16" xfId="0" applyFont="1" applyBorder="1" applyAlignment="1">
      <alignment horizontal="left" vertical="center" indent="2"/>
    </xf>
    <xf numFmtId="164" fontId="44" fillId="0" borderId="17" xfId="0" applyNumberFormat="1" applyFont="1" applyBorder="1" applyAlignment="1">
      <alignment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44" fontId="46" fillId="0" borderId="0" xfId="49" applyFont="1" applyAlignment="1">
      <alignment/>
    </xf>
    <xf numFmtId="44" fontId="47" fillId="0" borderId="0" xfId="49" applyFont="1" applyAlignment="1">
      <alignment/>
    </xf>
    <xf numFmtId="0" fontId="48" fillId="0" borderId="0" xfId="0" applyFont="1" applyAlignment="1">
      <alignment horizontal="center" wrapText="1"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/>
    </xf>
    <xf numFmtId="44" fontId="49" fillId="34" borderId="0" xfId="49" applyFont="1" applyFill="1" applyAlignment="1">
      <alignment/>
    </xf>
    <xf numFmtId="44" fontId="50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Border="1" applyAlignment="1">
      <alignment horizontal="center" wrapText="1"/>
    </xf>
    <xf numFmtId="44" fontId="51" fillId="34" borderId="0" xfId="49" applyFont="1" applyFill="1" applyAlignment="1">
      <alignment horizontal="center" wrapText="1"/>
    </xf>
    <xf numFmtId="0" fontId="50" fillId="34" borderId="0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0</xdr:col>
      <xdr:colOff>733425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8"/>
  <sheetViews>
    <sheetView tabSelected="1" view="pageBreakPreview" zoomScaleSheetLayoutView="100" zoomScalePageLayoutView="0" workbookViewId="0" topLeftCell="A1">
      <pane ySplit="9" topLeftCell="A112" activePane="bottomLeft" state="frozen"/>
      <selection pane="topLeft" activeCell="A1" sqref="A1"/>
      <selection pane="bottomLeft" activeCell="A88" sqref="A88:IV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6.5" customHeight="1">
      <c r="A11" s="8" t="s">
        <v>11</v>
      </c>
      <c r="B11" s="4">
        <f aca="true" t="shared" si="0" ref="B11:G11">B12+B22+B31+B42</f>
        <v>47023082.78</v>
      </c>
      <c r="C11" s="4">
        <f t="shared" si="0"/>
        <v>16124110.580000002</v>
      </c>
      <c r="D11" s="4">
        <f t="shared" si="0"/>
        <v>63147193.36</v>
      </c>
      <c r="E11" s="4">
        <f t="shared" si="0"/>
        <v>59197258.769999996</v>
      </c>
      <c r="F11" s="4">
        <f t="shared" si="0"/>
        <v>59197258.769999996</v>
      </c>
      <c r="G11" s="4">
        <f t="shared" si="0"/>
        <v>3949934.5900000003</v>
      </c>
    </row>
    <row r="12" spans="1:7" ht="16.5" customHeight="1">
      <c r="A12" s="8" t="s">
        <v>12</v>
      </c>
      <c r="B12" s="4">
        <f>SUM(B13:B20)</f>
        <v>27911853.23</v>
      </c>
      <c r="C12" s="4">
        <f>SUM(C13:C20)</f>
        <v>12246582.39</v>
      </c>
      <c r="D12" s="4">
        <f>SUM(D13:D20)</f>
        <v>40158435.62</v>
      </c>
      <c r="E12" s="4">
        <f>SUM(E13:E20)</f>
        <v>39674067.41</v>
      </c>
      <c r="F12" s="4">
        <f>SUM(F13:F20)</f>
        <v>39674067.41</v>
      </c>
      <c r="G12" s="4">
        <f>D12-E12</f>
        <v>484368.2100000009</v>
      </c>
    </row>
    <row r="13" spans="1:7" ht="16.5" customHeight="1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6.5" customHeight="1">
      <c r="A14" s="11" t="s">
        <v>14</v>
      </c>
      <c r="B14" s="5">
        <v>218145.32</v>
      </c>
      <c r="C14" s="5">
        <v>16517.12</v>
      </c>
      <c r="D14" s="5">
        <f aca="true" t="shared" si="2" ref="D14:D20">B14+C14</f>
        <v>234662.44</v>
      </c>
      <c r="E14" s="5">
        <v>237383.44</v>
      </c>
      <c r="F14" s="5">
        <v>237383.44</v>
      </c>
      <c r="G14" s="5">
        <f t="shared" si="1"/>
        <v>-2721</v>
      </c>
    </row>
    <row r="15" spans="1:7" ht="16.5" customHeight="1">
      <c r="A15" s="11" t="s">
        <v>15</v>
      </c>
      <c r="B15" s="5">
        <v>25855141.91</v>
      </c>
      <c r="C15" s="5">
        <v>7560906.51</v>
      </c>
      <c r="D15" s="5">
        <f t="shared" si="2"/>
        <v>33416048.42</v>
      </c>
      <c r="E15" s="5">
        <v>33641914.81</v>
      </c>
      <c r="F15" s="5">
        <v>33641914.81</v>
      </c>
      <c r="G15" s="5">
        <f t="shared" si="1"/>
        <v>-225866.3900000006</v>
      </c>
    </row>
    <row r="16" spans="1:7" ht="16.5" customHeight="1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6.5" customHeight="1">
      <c r="A17" s="11" t="s">
        <v>17</v>
      </c>
      <c r="B17" s="5">
        <v>1584479</v>
      </c>
      <c r="C17" s="5">
        <v>306147.82</v>
      </c>
      <c r="D17" s="5">
        <f t="shared" si="2"/>
        <v>1890626.82</v>
      </c>
      <c r="E17" s="5">
        <v>1727544.8</v>
      </c>
      <c r="F17" s="5">
        <v>1727544.8</v>
      </c>
      <c r="G17" s="5">
        <f t="shared" si="1"/>
        <v>163082.02000000002</v>
      </c>
    </row>
    <row r="18" spans="1:7" ht="16.5" customHeight="1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6.5" customHeight="1">
      <c r="A19" s="11" t="s">
        <v>19</v>
      </c>
      <c r="B19" s="5">
        <v>0</v>
      </c>
      <c r="C19" s="5">
        <v>2339014.8</v>
      </c>
      <c r="D19" s="5">
        <f t="shared" si="2"/>
        <v>2339014.8</v>
      </c>
      <c r="E19" s="5">
        <v>1864347</v>
      </c>
      <c r="F19" s="5">
        <v>1864347</v>
      </c>
      <c r="G19" s="5">
        <f t="shared" si="1"/>
        <v>474667.7999999998</v>
      </c>
    </row>
    <row r="20" spans="1:7" ht="16.5" customHeight="1">
      <c r="A20" s="11" t="s">
        <v>20</v>
      </c>
      <c r="B20" s="5">
        <v>254087</v>
      </c>
      <c r="C20" s="5">
        <v>2023996.14</v>
      </c>
      <c r="D20" s="5">
        <f t="shared" si="2"/>
        <v>2278083.1399999997</v>
      </c>
      <c r="E20" s="5">
        <v>2202877.36</v>
      </c>
      <c r="F20" s="5">
        <v>2202877.36</v>
      </c>
      <c r="G20" s="5">
        <f t="shared" si="1"/>
        <v>75205.7799999998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7.25" customHeight="1">
      <c r="A22" s="8" t="s">
        <v>21</v>
      </c>
      <c r="B22" s="4">
        <f>SUM(B23:B29)</f>
        <v>8096530.77</v>
      </c>
      <c r="C22" s="4">
        <f>SUM(C23:C29)</f>
        <v>5941093.91</v>
      </c>
      <c r="D22" s="4">
        <f>SUM(D23:D29)</f>
        <v>14037624.68</v>
      </c>
      <c r="E22" s="4">
        <f>SUM(E23:E29)</f>
        <v>12109912.09</v>
      </c>
      <c r="F22" s="4">
        <f>SUM(F23:F29)</f>
        <v>12109912.09</v>
      </c>
      <c r="G22" s="4">
        <f aca="true" t="shared" si="3" ref="G22:G29">D22-E22</f>
        <v>1927712.5899999999</v>
      </c>
    </row>
    <row r="23" spans="1:7" ht="17.25" customHeight="1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7.25" customHeight="1">
      <c r="A24" s="11" t="s">
        <v>23</v>
      </c>
      <c r="B24" s="5">
        <v>3655785</v>
      </c>
      <c r="C24" s="5">
        <v>4106987.67</v>
      </c>
      <c r="D24" s="5">
        <f aca="true" t="shared" si="4" ref="D24:D29">B24+C24</f>
        <v>7762772.67</v>
      </c>
      <c r="E24" s="5">
        <v>6470501.74</v>
      </c>
      <c r="F24" s="5">
        <v>6470501.74</v>
      </c>
      <c r="G24" s="5">
        <f t="shared" si="3"/>
        <v>1292270.9299999997</v>
      </c>
    </row>
    <row r="25" spans="1:7" ht="17.25" customHeight="1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7.25" customHeight="1">
      <c r="A26" s="11" t="s">
        <v>25</v>
      </c>
      <c r="B26" s="5">
        <v>346545.68</v>
      </c>
      <c r="C26" s="5">
        <v>36384</v>
      </c>
      <c r="D26" s="5">
        <f t="shared" si="4"/>
        <v>382929.68</v>
      </c>
      <c r="E26" s="5">
        <v>260209.76</v>
      </c>
      <c r="F26" s="5">
        <v>260209.76</v>
      </c>
      <c r="G26" s="5">
        <f t="shared" si="3"/>
        <v>122719.91999999998</v>
      </c>
    </row>
    <row r="27" spans="1:7" ht="17.25" customHeight="1">
      <c r="A27" s="11" t="s">
        <v>26</v>
      </c>
      <c r="B27" s="5">
        <v>670728</v>
      </c>
      <c r="C27" s="5">
        <v>1224042.5</v>
      </c>
      <c r="D27" s="5">
        <f t="shared" si="4"/>
        <v>1894770.5</v>
      </c>
      <c r="E27" s="5">
        <v>1966719.19</v>
      </c>
      <c r="F27" s="5">
        <v>1966719.19</v>
      </c>
      <c r="G27" s="5">
        <f t="shared" si="3"/>
        <v>-71948.68999999994</v>
      </c>
    </row>
    <row r="28" spans="1:7" ht="17.25" customHeight="1">
      <c r="A28" s="11" t="s">
        <v>27</v>
      </c>
      <c r="B28" s="5">
        <v>3423472.09</v>
      </c>
      <c r="C28" s="5">
        <v>573679.74</v>
      </c>
      <c r="D28" s="5">
        <f t="shared" si="4"/>
        <v>3997151.83</v>
      </c>
      <c r="E28" s="5">
        <v>3412481.4</v>
      </c>
      <c r="F28" s="5">
        <v>3412481.4</v>
      </c>
      <c r="G28" s="5">
        <f t="shared" si="3"/>
        <v>584670.4300000002</v>
      </c>
    </row>
    <row r="29" spans="1:7" ht="17.25" customHeight="1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8.75" customHeight="1">
      <c r="A31" s="8" t="s">
        <v>29</v>
      </c>
      <c r="B31" s="4">
        <f>SUM(B32:B40)</f>
        <v>11014698.78</v>
      </c>
      <c r="C31" s="4">
        <f>SUM(C32:C40)</f>
        <v>-2412782.44</v>
      </c>
      <c r="D31" s="4">
        <f>SUM(D32:D40)</f>
        <v>8601916.34</v>
      </c>
      <c r="E31" s="4">
        <f>SUM(E32:E40)</f>
        <v>7242348.86</v>
      </c>
      <c r="F31" s="4">
        <f>SUM(F32:F40)</f>
        <v>7242348.86</v>
      </c>
      <c r="G31" s="4">
        <f aca="true" t="shared" si="5" ref="G31:G40">D31-E31</f>
        <v>1359567.4799999995</v>
      </c>
    </row>
    <row r="32" spans="1:7" ht="18.75" customHeight="1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8.75" customHeight="1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8.75" customHeight="1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8.75" customHeight="1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8.75" customHeight="1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8.75" customHeight="1">
      <c r="A37" s="11" t="s">
        <v>35</v>
      </c>
      <c r="B37" s="5">
        <v>11014698.78</v>
      </c>
      <c r="C37" s="5">
        <v>-2412782.44</v>
      </c>
      <c r="D37" s="5">
        <f t="shared" si="6"/>
        <v>8601916.34</v>
      </c>
      <c r="E37" s="5">
        <v>7242348.86</v>
      </c>
      <c r="F37" s="5">
        <v>7242348.86</v>
      </c>
      <c r="G37" s="5">
        <f t="shared" si="5"/>
        <v>1359567.4799999995</v>
      </c>
    </row>
    <row r="38" spans="1:7" ht="18.75" customHeight="1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8.75" customHeight="1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8.75" customHeight="1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21.75" customHeight="1">
      <c r="A42" s="8" t="s">
        <v>39</v>
      </c>
      <c r="B42" s="4">
        <f>SUM(B43:B46)</f>
        <v>0</v>
      </c>
      <c r="C42" s="4">
        <f>SUM(C43:C46)</f>
        <v>349216.72</v>
      </c>
      <c r="D42" s="4">
        <f>SUM(D43:D46)</f>
        <v>349216.72</v>
      </c>
      <c r="E42" s="4">
        <f>SUM(E43:E46)</f>
        <v>170930.41</v>
      </c>
      <c r="F42" s="4">
        <f>SUM(F43:F46)</f>
        <v>170930.41</v>
      </c>
      <c r="G42" s="4">
        <f>D42-E42</f>
        <v>178286.30999999997</v>
      </c>
    </row>
    <row r="43" spans="1:7" ht="21.75" customHeight="1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 customHeight="1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1.75" customHeight="1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21.75" customHeight="1">
      <c r="A46" s="11" t="s">
        <v>43</v>
      </c>
      <c r="B46" s="5">
        <v>0</v>
      </c>
      <c r="C46" s="5">
        <v>349216.72</v>
      </c>
      <c r="D46" s="5">
        <f>B46+C46</f>
        <v>349216.72</v>
      </c>
      <c r="E46" s="5">
        <v>170930.41</v>
      </c>
      <c r="F46" s="5">
        <v>170930.41</v>
      </c>
      <c r="G46" s="5">
        <f>D46-E46</f>
        <v>178286.30999999997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24" customHeight="1">
      <c r="A48" s="8" t="s">
        <v>44</v>
      </c>
      <c r="B48" s="4">
        <f>B49+B59+B68+B79</f>
        <v>33065655</v>
      </c>
      <c r="C48" s="4">
        <f>C49+C59+C68+C79</f>
        <v>12965337.71</v>
      </c>
      <c r="D48" s="4">
        <f>D49+D59+D68+D79</f>
        <v>46030992.71</v>
      </c>
      <c r="E48" s="4">
        <f>E49+E59+E68+E79</f>
        <v>36614603.51</v>
      </c>
      <c r="F48" s="4">
        <f>F49+F59+F68+F79</f>
        <v>36614603.51</v>
      </c>
      <c r="G48" s="4">
        <f aca="true" t="shared" si="7" ref="G48:G83">D48-E48</f>
        <v>9416389.200000003</v>
      </c>
    </row>
    <row r="49" spans="1:7" ht="24" customHeight="1">
      <c r="A49" s="8" t="s">
        <v>12</v>
      </c>
      <c r="B49" s="4">
        <f>SUM(B50:B57)</f>
        <v>19319045</v>
      </c>
      <c r="C49" s="4">
        <f>SUM(C50:C57)</f>
        <v>3291510.37</v>
      </c>
      <c r="D49" s="4">
        <f>SUM(D50:D57)</f>
        <v>22610555.37</v>
      </c>
      <c r="E49" s="4">
        <f>SUM(E50:E57)</f>
        <v>20308068.57</v>
      </c>
      <c r="F49" s="4">
        <f>SUM(F50:F57)</f>
        <v>20308068.57</v>
      </c>
      <c r="G49" s="4">
        <f t="shared" si="7"/>
        <v>2302486.8000000007</v>
      </c>
    </row>
    <row r="50" spans="1:7" ht="24" customHeight="1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24" customHeight="1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24" customHeight="1">
      <c r="A52" s="11" t="s">
        <v>15</v>
      </c>
      <c r="B52" s="5">
        <v>12802538</v>
      </c>
      <c r="C52" s="5">
        <v>3291510.37</v>
      </c>
      <c r="D52" s="5">
        <f t="shared" si="8"/>
        <v>16094048.370000001</v>
      </c>
      <c r="E52" s="5">
        <v>16537795.57</v>
      </c>
      <c r="F52" s="5">
        <v>16537795.57</v>
      </c>
      <c r="G52" s="5">
        <f t="shared" si="7"/>
        <v>-443747.19999999925</v>
      </c>
    </row>
    <row r="53" spans="1:7" ht="24" customHeight="1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24" customHeight="1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24" customHeight="1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24" customHeight="1">
      <c r="A56" s="11" t="s">
        <v>19</v>
      </c>
      <c r="B56" s="5">
        <v>6024570</v>
      </c>
      <c r="C56" s="5">
        <v>0</v>
      </c>
      <c r="D56" s="5">
        <f t="shared" si="8"/>
        <v>6024570</v>
      </c>
      <c r="E56" s="5">
        <v>3403940</v>
      </c>
      <c r="F56" s="5">
        <v>3403940</v>
      </c>
      <c r="G56" s="5">
        <f t="shared" si="7"/>
        <v>2620630</v>
      </c>
    </row>
    <row r="57" spans="1:7" ht="24" customHeight="1">
      <c r="A57" s="11" t="s">
        <v>20</v>
      </c>
      <c r="B57" s="5">
        <v>491937</v>
      </c>
      <c r="C57" s="5">
        <v>0</v>
      </c>
      <c r="D57" s="5">
        <f t="shared" si="8"/>
        <v>491937</v>
      </c>
      <c r="E57" s="5">
        <v>366333</v>
      </c>
      <c r="F57" s="5">
        <v>366333</v>
      </c>
      <c r="G57" s="5">
        <f t="shared" si="7"/>
        <v>125604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6.5" customHeight="1">
      <c r="A59" s="8" t="s">
        <v>21</v>
      </c>
      <c r="B59" s="4">
        <f>SUM(B60:B66)</f>
        <v>2595147</v>
      </c>
      <c r="C59" s="4">
        <f>SUM(C60:C66)</f>
        <v>14955395.219999999</v>
      </c>
      <c r="D59" s="4">
        <f>SUM(D60:D66)</f>
        <v>17550542.22</v>
      </c>
      <c r="E59" s="4">
        <f>SUM(E60:E66)</f>
        <v>11741294.05</v>
      </c>
      <c r="F59" s="4">
        <f>SUM(F60:F66)</f>
        <v>11741294.05</v>
      </c>
      <c r="G59" s="4">
        <f t="shared" si="7"/>
        <v>5809248.169999998</v>
      </c>
    </row>
    <row r="60" spans="1:7" ht="16.5" customHeight="1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6.5" customHeight="1">
      <c r="A61" s="11" t="s">
        <v>23</v>
      </c>
      <c r="B61" s="5">
        <v>0</v>
      </c>
      <c r="C61" s="5">
        <v>10706118.58</v>
      </c>
      <c r="D61" s="5">
        <f aca="true" t="shared" si="9" ref="D61:D66">B61+C61</f>
        <v>10706118.58</v>
      </c>
      <c r="E61" s="5">
        <v>6322250.62</v>
      </c>
      <c r="F61" s="5">
        <v>6322250.62</v>
      </c>
      <c r="G61" s="5">
        <f t="shared" si="7"/>
        <v>4383867.96</v>
      </c>
    </row>
    <row r="62" spans="1:7" ht="16.5" customHeight="1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6.5" customHeight="1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6.5" customHeight="1">
      <c r="A64" s="11" t="s">
        <v>26</v>
      </c>
      <c r="B64" s="5">
        <v>0</v>
      </c>
      <c r="C64" s="5">
        <v>1425380.19</v>
      </c>
      <c r="D64" s="5">
        <f t="shared" si="9"/>
        <v>1425380.19</v>
      </c>
      <c r="E64" s="5">
        <v>0</v>
      </c>
      <c r="F64" s="5">
        <v>0</v>
      </c>
      <c r="G64" s="5">
        <f t="shared" si="7"/>
        <v>1425380.19</v>
      </c>
    </row>
    <row r="65" spans="1:7" ht="16.5" customHeight="1">
      <c r="A65" s="11" t="s">
        <v>27</v>
      </c>
      <c r="B65" s="5">
        <v>2595147</v>
      </c>
      <c r="C65" s="5">
        <v>2823896.45</v>
      </c>
      <c r="D65" s="5">
        <f t="shared" si="9"/>
        <v>5419043.45</v>
      </c>
      <c r="E65" s="5">
        <v>5419043.43</v>
      </c>
      <c r="F65" s="5">
        <v>5419043.43</v>
      </c>
      <c r="G65" s="5">
        <f t="shared" si="7"/>
        <v>0.02000000048428774</v>
      </c>
    </row>
    <row r="66" spans="1:7" ht="16.5" customHeight="1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8" customHeight="1">
      <c r="A68" s="8" t="s">
        <v>29</v>
      </c>
      <c r="B68" s="4">
        <f>SUM(B69:B77)</f>
        <v>11151463</v>
      </c>
      <c r="C68" s="4">
        <f>SUM(C69:C77)</f>
        <v>-9194168.2</v>
      </c>
      <c r="D68" s="4">
        <f>SUM(D69:D77)</f>
        <v>1957294.8000000007</v>
      </c>
      <c r="E68" s="4">
        <f>SUM(E69:E77)</f>
        <v>652640.52</v>
      </c>
      <c r="F68" s="4">
        <f>SUM(F69:F77)</f>
        <v>652640.52</v>
      </c>
      <c r="G68" s="4">
        <f t="shared" si="7"/>
        <v>1304654.2800000007</v>
      </c>
    </row>
    <row r="69" spans="1:7" ht="18" customHeight="1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8" customHeight="1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8" customHeight="1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8" customHeight="1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8" customHeight="1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8" customHeight="1">
      <c r="A74" s="11" t="s">
        <v>35</v>
      </c>
      <c r="B74" s="5">
        <v>11151463</v>
      </c>
      <c r="C74" s="5">
        <v>-9194168.2</v>
      </c>
      <c r="D74" s="5">
        <f t="shared" si="10"/>
        <v>1957294.8000000007</v>
      </c>
      <c r="E74" s="5">
        <v>652640.52</v>
      </c>
      <c r="F74" s="5">
        <v>652640.52</v>
      </c>
      <c r="G74" s="5">
        <f t="shared" si="7"/>
        <v>1304654.2800000007</v>
      </c>
    </row>
    <row r="75" spans="1:7" ht="18" customHeight="1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8" customHeight="1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8" customHeight="1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8" customHeight="1">
      <c r="A79" s="8" t="s">
        <v>39</v>
      </c>
      <c r="B79" s="4">
        <f>SUM(B80:B83)</f>
        <v>0</v>
      </c>
      <c r="C79" s="4">
        <f>SUM(C80:C83)</f>
        <v>3912600.32</v>
      </c>
      <c r="D79" s="4">
        <f>SUM(D80:D83)</f>
        <v>3912600.32</v>
      </c>
      <c r="E79" s="4">
        <f>SUM(E80:E83)</f>
        <v>3912600.37</v>
      </c>
      <c r="F79" s="4">
        <f>SUM(F80:F83)</f>
        <v>3912600.37</v>
      </c>
      <c r="G79" s="4">
        <f t="shared" si="7"/>
        <v>-0.05000000027939677</v>
      </c>
    </row>
    <row r="80" spans="1:7" ht="18" customHeight="1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4.75" customHeight="1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8" customHeight="1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8" customHeight="1">
      <c r="A83" s="11" t="s">
        <v>43</v>
      </c>
      <c r="B83" s="5">
        <v>0</v>
      </c>
      <c r="C83" s="5">
        <v>3912600.32</v>
      </c>
      <c r="D83" s="5">
        <f>B83+C83</f>
        <v>3912600.32</v>
      </c>
      <c r="E83" s="5">
        <v>3912600.37</v>
      </c>
      <c r="F83" s="5">
        <v>3912600.37</v>
      </c>
      <c r="G83" s="5">
        <f t="shared" si="7"/>
        <v>-0.05000000027939677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80088737.78</v>
      </c>
      <c r="C85" s="4">
        <f t="shared" si="11"/>
        <v>29089448.290000003</v>
      </c>
      <c r="D85" s="4">
        <f t="shared" si="11"/>
        <v>109178186.07</v>
      </c>
      <c r="E85" s="4">
        <f t="shared" si="11"/>
        <v>95811862.28</v>
      </c>
      <c r="F85" s="4">
        <f t="shared" si="11"/>
        <v>95811862.28</v>
      </c>
      <c r="G85" s="4">
        <f t="shared" si="11"/>
        <v>13366323.790000003</v>
      </c>
    </row>
    <row r="86" spans="1:7" ht="13.5" thickBot="1">
      <c r="A86" s="10"/>
      <c r="B86" s="6"/>
      <c r="C86" s="6"/>
      <c r="D86" s="6"/>
      <c r="E86" s="6"/>
      <c r="F86" s="6"/>
      <c r="G86" s="6"/>
    </row>
    <row r="96" spans="1:7" ht="12.75">
      <c r="A96" s="34" t="s">
        <v>48</v>
      </c>
      <c r="B96" s="34"/>
      <c r="C96" s="34"/>
      <c r="D96" s="34"/>
      <c r="E96" s="34"/>
      <c r="F96" s="34"/>
      <c r="G96" s="34"/>
    </row>
    <row r="97" spans="1:7" ht="27" customHeight="1">
      <c r="A97" s="34"/>
      <c r="B97" s="34"/>
      <c r="C97" s="34"/>
      <c r="D97" s="34"/>
      <c r="E97" s="34"/>
      <c r="F97" s="34"/>
      <c r="G97" s="34"/>
    </row>
    <row r="98" spans="1:7" ht="15.75">
      <c r="A98" s="35"/>
      <c r="B98" s="35"/>
      <c r="C98" s="36"/>
      <c r="D98" s="36"/>
      <c r="E98" s="36"/>
      <c r="F98" s="37"/>
      <c r="G98" s="37"/>
    </row>
    <row r="99" spans="1:7" ht="12.75">
      <c r="A99" s="38" t="s">
        <v>49</v>
      </c>
      <c r="B99" s="38"/>
      <c r="C99" s="38"/>
      <c r="D99" s="38"/>
      <c r="E99" s="38"/>
      <c r="F99" s="38"/>
      <c r="G99" s="38"/>
    </row>
    <row r="100" spans="1:7" ht="46.5" customHeight="1">
      <c r="A100" s="38"/>
      <c r="B100" s="38"/>
      <c r="C100" s="38"/>
      <c r="D100" s="38"/>
      <c r="E100" s="38"/>
      <c r="F100" s="38"/>
      <c r="G100" s="38"/>
    </row>
    <row r="101" spans="1:7" ht="13.5">
      <c r="A101" s="39"/>
      <c r="B101" s="40"/>
      <c r="C101" s="41"/>
      <c r="D101" s="41"/>
      <c r="E101" s="41"/>
      <c r="F101" s="41"/>
      <c r="G101" s="41"/>
    </row>
    <row r="102" spans="1:7" ht="13.5">
      <c r="A102" s="39"/>
      <c r="B102" s="40"/>
      <c r="C102" s="41"/>
      <c r="D102" s="41"/>
      <c r="E102" s="41"/>
      <c r="F102" s="41"/>
      <c r="G102" s="41"/>
    </row>
    <row r="103" spans="1:7" ht="13.5">
      <c r="A103" s="39"/>
      <c r="B103" s="40"/>
      <c r="C103" s="41"/>
      <c r="D103" s="41"/>
      <c r="E103" s="41"/>
      <c r="F103" s="41"/>
      <c r="G103" s="41"/>
    </row>
    <row r="104" spans="1:7" ht="13.5">
      <c r="A104" s="39"/>
      <c r="B104" s="40"/>
      <c r="C104" s="41"/>
      <c r="D104" s="41"/>
      <c r="E104" s="41"/>
      <c r="F104" s="41"/>
      <c r="G104" s="41"/>
    </row>
    <row r="105" spans="1:7" ht="13.5">
      <c r="A105" s="39"/>
      <c r="B105" s="40"/>
      <c r="C105" s="41"/>
      <c r="D105" s="41"/>
      <c r="E105" s="41"/>
      <c r="F105" s="41"/>
      <c r="G105" s="41"/>
    </row>
    <row r="106" spans="1:7" ht="13.5">
      <c r="A106" s="39"/>
      <c r="B106" s="40"/>
      <c r="C106" s="41"/>
      <c r="D106" s="41"/>
      <c r="E106" s="41"/>
      <c r="F106" s="41"/>
      <c r="G106" s="41"/>
    </row>
    <row r="107" spans="1:7" ht="12.75" customHeight="1">
      <c r="A107" s="45" t="s">
        <v>50</v>
      </c>
      <c r="B107" s="42" t="s">
        <v>51</v>
      </c>
      <c r="C107" s="42"/>
      <c r="D107" s="42"/>
      <c r="E107" s="43" t="s">
        <v>52</v>
      </c>
      <c r="F107" s="43"/>
      <c r="G107" s="43"/>
    </row>
    <row r="108" spans="1:7" ht="12.75" customHeight="1">
      <c r="A108" s="46" t="s">
        <v>53</v>
      </c>
      <c r="B108" s="44" t="s">
        <v>54</v>
      </c>
      <c r="C108" s="44"/>
      <c r="D108" s="44"/>
      <c r="E108" s="44" t="s">
        <v>55</v>
      </c>
      <c r="F108" s="44"/>
      <c r="G108" s="44"/>
    </row>
  </sheetData>
  <sheetProtection/>
  <mergeCells count="14">
    <mergeCell ref="B107:D107"/>
    <mergeCell ref="B108:D108"/>
    <mergeCell ref="E107:G107"/>
    <mergeCell ref="E108:G108"/>
    <mergeCell ref="A96:G97"/>
    <mergeCell ref="A99:G100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2020-03-28T19:41:01Z</cp:lastPrinted>
  <dcterms:created xsi:type="dcterms:W3CDTF">2016-10-11T20:47:09Z</dcterms:created>
  <dcterms:modified xsi:type="dcterms:W3CDTF">2020-03-28T19:41:18Z</dcterms:modified>
  <cp:category/>
  <cp:version/>
  <cp:contentType/>
  <cp:contentStatus/>
</cp:coreProperties>
</file>