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ENERO 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<sst xmlns="http://schemas.openxmlformats.org/spreadsheetml/2006/main" count="132" uniqueCount="36">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</sst>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Fill="1" applyBorder="1" applyAlignment="1">
      <alignment horizontal="right" vertical="center" wrapText="1"/>
    </xf>
    <xf numFmtId="164" fontId="44" fillId="0" borderId="14" xfId="0" applyNumberFormat="1" applyFont="1" applyFill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44" fontId="43" fillId="0" borderId="13" xfId="49" applyFont="1" applyBorder="1" applyAlignment="1">
      <alignment horizontal="right" vertical="center" wrapText="1"/>
    </xf>
    <xf numFmtId="44" fontId="43" fillId="0" borderId="14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3" fillId="0" borderId="10" xfId="49" applyFont="1" applyBorder="1" applyAlignment="1">
      <alignment horizontal="right" vertical="center" wrapText="1"/>
    </xf>
    <xf numFmtId="44" fontId="43" fillId="0" borderId="13" xfId="49" applyFont="1" applyFill="1" applyBorder="1" applyAlignment="1">
      <alignment horizontal="right" vertical="center" wrapText="1"/>
    </xf>
    <xf numFmtId="44" fontId="43" fillId="0" borderId="14" xfId="49" applyFont="1" applyFill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800100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762000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6"/>
  <sheetViews>
    <sheetView view="pageBreakPreview" zoomScale="85" zoomScaleSheetLayoutView="85" zoomScalePageLayoutView="0" workbookViewId="0" topLeftCell="B1">
      <pane ySplit="8" topLeftCell="A18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1.00390625" style="7" customWidth="1"/>
    <col min="11" max="11" width="12.140625" style="7" bestFit="1" customWidth="1"/>
    <col min="12" max="16384" width="11.00390625" style="7" customWidth="1"/>
  </cols>
  <sheetData>
    <row r="1" ht="13.5" thickBot="1"/>
    <row r="2" spans="2:8" ht="12.75">
      <c r="B2" s="41" t="s">
        <v>24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1</v>
      </c>
      <c r="C4" s="45"/>
      <c r="D4" s="45"/>
      <c r="E4" s="45"/>
      <c r="F4" s="45"/>
      <c r="G4" s="45"/>
      <c r="H4" s="46"/>
    </row>
    <row r="5" spans="2:8" ht="12.75">
      <c r="B5" s="44" t="s">
        <v>25</v>
      </c>
      <c r="C5" s="45"/>
      <c r="D5" s="45"/>
      <c r="E5" s="45"/>
      <c r="F5" s="45"/>
      <c r="G5" s="45"/>
      <c r="H5" s="46"/>
    </row>
    <row r="6" spans="2:8" ht="13.5" thickBot="1">
      <c r="B6" s="47" t="s">
        <v>2</v>
      </c>
      <c r="C6" s="48"/>
      <c r="D6" s="48"/>
      <c r="E6" s="48"/>
      <c r="F6" s="48"/>
      <c r="G6" s="48"/>
      <c r="H6" s="49"/>
    </row>
    <row r="7" spans="2:8" ht="13.5" thickBot="1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26.25" thickBot="1">
      <c r="B8" s="3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0"/>
    </row>
    <row r="9" spans="2:8" ht="12.75">
      <c r="B9" s="2" t="s">
        <v>11</v>
      </c>
      <c r="C9" s="24">
        <v>22903901</v>
      </c>
      <c r="D9" s="24">
        <v>0</v>
      </c>
      <c r="E9" s="24">
        <v>22903901</v>
      </c>
      <c r="F9" s="24">
        <f>F12</f>
        <v>1304807.98</v>
      </c>
      <c r="G9" s="24">
        <v>1304807.98</v>
      </c>
      <c r="H9" s="25">
        <v>21429311</v>
      </c>
    </row>
    <row r="10" spans="2:11" ht="20.25" customHeight="1">
      <c r="B10" s="3" t="s">
        <v>12</v>
      </c>
      <c r="C10" s="24"/>
      <c r="D10" s="25"/>
      <c r="E10" s="26">
        <v>0</v>
      </c>
      <c r="F10" s="25"/>
      <c r="G10" s="25"/>
      <c r="H10" s="26">
        <v>0</v>
      </c>
      <c r="K10" s="33"/>
    </row>
    <row r="11" spans="2:8" ht="12.75">
      <c r="B11" s="3" t="s">
        <v>13</v>
      </c>
      <c r="C11" s="24"/>
      <c r="D11" s="25"/>
      <c r="E11" s="26">
        <v>0</v>
      </c>
      <c r="F11" s="25"/>
      <c r="G11" s="25"/>
      <c r="H11" s="26">
        <v>0</v>
      </c>
    </row>
    <row r="12" spans="2:8" ht="12.75">
      <c r="B12" s="3" t="s">
        <v>14</v>
      </c>
      <c r="C12" s="24">
        <v>21903901</v>
      </c>
      <c r="D12" s="24">
        <v>0</v>
      </c>
      <c r="E12" s="24">
        <v>21903901</v>
      </c>
      <c r="F12" s="24">
        <v>1304807.98</v>
      </c>
      <c r="G12" s="24">
        <v>1135025.96</v>
      </c>
      <c r="H12" s="25">
        <v>20599093.02</v>
      </c>
    </row>
    <row r="13" spans="2:8" ht="12.75">
      <c r="B13" s="4" t="s">
        <v>15</v>
      </c>
      <c r="C13" s="27">
        <v>21903901</v>
      </c>
      <c r="D13" s="26">
        <v>0</v>
      </c>
      <c r="E13" s="26">
        <v>21903901</v>
      </c>
      <c r="F13" s="26">
        <v>1304807.98</v>
      </c>
      <c r="G13" s="26">
        <v>1135025.96</v>
      </c>
      <c r="H13" s="26">
        <v>20599093.02</v>
      </c>
    </row>
    <row r="14" spans="2:8" ht="12.75">
      <c r="B14" s="4" t="s">
        <v>16</v>
      </c>
      <c r="C14" s="27"/>
      <c r="D14" s="26"/>
      <c r="E14" s="26">
        <v>0</v>
      </c>
      <c r="F14" s="26"/>
      <c r="G14" s="26"/>
      <c r="H14" s="26">
        <v>0</v>
      </c>
    </row>
    <row r="15" spans="2:8" ht="12.75">
      <c r="B15" s="3" t="s">
        <v>17</v>
      </c>
      <c r="C15" s="24"/>
      <c r="D15" s="25"/>
      <c r="E15" s="26">
        <v>0</v>
      </c>
      <c r="F15" s="25"/>
      <c r="G15" s="25"/>
      <c r="H15" s="26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6">
        <v>0</v>
      </c>
    </row>
    <row r="17" spans="2:8" ht="12.75">
      <c r="B17" s="4" t="s">
        <v>19</v>
      </c>
      <c r="C17" s="24"/>
      <c r="D17" s="25"/>
      <c r="E17" s="26">
        <v>0</v>
      </c>
      <c r="F17" s="25"/>
      <c r="G17" s="25"/>
      <c r="H17" s="26">
        <v>0</v>
      </c>
    </row>
    <row r="18" spans="2:8" ht="12.75">
      <c r="B18" s="4" t="s">
        <v>20</v>
      </c>
      <c r="C18" s="24"/>
      <c r="D18" s="25"/>
      <c r="E18" s="26">
        <v>0</v>
      </c>
      <c r="F18" s="25"/>
      <c r="G18" s="25"/>
      <c r="H18" s="26">
        <v>0</v>
      </c>
    </row>
    <row r="19" spans="2:8" ht="12.75">
      <c r="B19" s="3" t="s">
        <v>21</v>
      </c>
      <c r="C19" s="24">
        <v>1000000</v>
      </c>
      <c r="D19" s="25">
        <v>0</v>
      </c>
      <c r="E19" s="25">
        <v>1000000</v>
      </c>
      <c r="F19" s="25">
        <v>0</v>
      </c>
      <c r="G19" s="25">
        <v>0</v>
      </c>
      <c r="H19" s="25">
        <v>830217.98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v>0</v>
      </c>
      <c r="E21" s="24">
        <v>7400040</v>
      </c>
      <c r="F21" s="24">
        <v>534073</v>
      </c>
      <c r="G21" s="24">
        <v>534073</v>
      </c>
      <c r="H21" s="25">
        <v>6865967</v>
      </c>
    </row>
    <row r="22" spans="2:8" ht="18.75" customHeight="1">
      <c r="B22" s="3" t="s">
        <v>12</v>
      </c>
      <c r="C22" s="24"/>
      <c r="D22" s="25"/>
      <c r="E22" s="26">
        <v>0</v>
      </c>
      <c r="F22" s="25"/>
      <c r="G22" s="25"/>
      <c r="H22" s="26">
        <v>0</v>
      </c>
    </row>
    <row r="23" spans="2:8" ht="12.75">
      <c r="B23" s="3" t="s">
        <v>13</v>
      </c>
      <c r="C23" s="24"/>
      <c r="D23" s="25"/>
      <c r="E23" s="26">
        <v>0</v>
      </c>
      <c r="F23" s="25"/>
      <c r="G23" s="25"/>
      <c r="H23" s="26">
        <v>0</v>
      </c>
    </row>
    <row r="24" spans="2:8" ht="12.75">
      <c r="B24" s="3" t="s">
        <v>14</v>
      </c>
      <c r="C24" s="24">
        <v>3836681</v>
      </c>
      <c r="D24" s="24">
        <v>0</v>
      </c>
      <c r="E24" s="24">
        <v>3836681</v>
      </c>
      <c r="F24" s="24">
        <v>296894</v>
      </c>
      <c r="G24" s="24">
        <v>296894</v>
      </c>
      <c r="H24" s="25">
        <v>3539787</v>
      </c>
    </row>
    <row r="25" spans="2:8" ht="12.75">
      <c r="B25" s="4" t="s">
        <v>15</v>
      </c>
      <c r="C25" s="27">
        <v>447422</v>
      </c>
      <c r="D25" s="26">
        <v>0</v>
      </c>
      <c r="E25" s="26">
        <v>447422</v>
      </c>
      <c r="F25" s="26">
        <v>32419</v>
      </c>
      <c r="G25" s="26">
        <v>32419</v>
      </c>
      <c r="H25" s="26">
        <v>415003</v>
      </c>
    </row>
    <row r="26" spans="2:8" ht="12.75">
      <c r="B26" s="4" t="s">
        <v>16</v>
      </c>
      <c r="C26" s="27">
        <v>3389259</v>
      </c>
      <c r="D26" s="26">
        <v>0</v>
      </c>
      <c r="E26" s="26">
        <v>3389259</v>
      </c>
      <c r="F26" s="26">
        <v>264475</v>
      </c>
      <c r="G26" s="26">
        <v>264475</v>
      </c>
      <c r="H26" s="26">
        <v>3124784</v>
      </c>
    </row>
    <row r="27" spans="2:8" ht="12.75">
      <c r="B27" s="3" t="s">
        <v>17</v>
      </c>
      <c r="C27" s="24">
        <v>3563359</v>
      </c>
      <c r="D27" s="25">
        <v>0</v>
      </c>
      <c r="E27" s="25">
        <v>3563359</v>
      </c>
      <c r="F27" s="25">
        <v>237179</v>
      </c>
      <c r="G27" s="25">
        <v>237179</v>
      </c>
      <c r="H27" s="25">
        <v>3326180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6">
        <v>0</v>
      </c>
    </row>
    <row r="29" spans="2:8" ht="12.75">
      <c r="B29" s="4" t="s">
        <v>19</v>
      </c>
      <c r="C29" s="24"/>
      <c r="D29" s="25"/>
      <c r="E29" s="26">
        <v>0</v>
      </c>
      <c r="F29" s="25"/>
      <c r="G29" s="25"/>
      <c r="H29" s="26">
        <v>0</v>
      </c>
    </row>
    <row r="30" spans="2:8" ht="12.75">
      <c r="B30" s="4" t="s">
        <v>20</v>
      </c>
      <c r="C30" s="24"/>
      <c r="D30" s="25"/>
      <c r="E30" s="26">
        <v>0</v>
      </c>
      <c r="F30" s="25"/>
      <c r="G30" s="25"/>
      <c r="H30" s="26">
        <v>0</v>
      </c>
    </row>
    <row r="31" spans="2:8" ht="12.75">
      <c r="B31" s="3" t="s">
        <v>21</v>
      </c>
      <c r="C31" s="24"/>
      <c r="D31" s="25"/>
      <c r="E31" s="26">
        <v>0</v>
      </c>
      <c r="F31" s="25"/>
      <c r="G31" s="25"/>
      <c r="H31" s="26">
        <v>0</v>
      </c>
    </row>
    <row r="32" spans="2:8" ht="12.75">
      <c r="B32" s="2" t="s">
        <v>23</v>
      </c>
      <c r="C32" s="24">
        <v>30303941</v>
      </c>
      <c r="D32" s="24">
        <v>0</v>
      </c>
      <c r="E32" s="24">
        <v>30303941</v>
      </c>
      <c r="F32" s="24">
        <f>F9+F21</f>
        <v>1838880.98</v>
      </c>
      <c r="G32" s="24">
        <f>G9+G21</f>
        <v>1838880.98</v>
      </c>
      <c r="H32" s="24">
        <v>28295278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0" spans="2:8" ht="12.75">
      <c r="B40" s="52" t="s">
        <v>26</v>
      </c>
      <c r="C40" s="52"/>
      <c r="D40" s="52"/>
      <c r="E40" s="52"/>
      <c r="F40" s="52"/>
      <c r="G40" s="52"/>
      <c r="H40" s="52"/>
    </row>
    <row r="41" spans="2:8" ht="18.75" customHeight="1">
      <c r="B41" s="52"/>
      <c r="C41" s="52"/>
      <c r="D41" s="52"/>
      <c r="E41" s="52"/>
      <c r="F41" s="52"/>
      <c r="G41" s="52"/>
      <c r="H41" s="52"/>
    </row>
    <row r="42" spans="2:8" ht="15.75">
      <c r="B42" s="16"/>
      <c r="C42" s="16"/>
      <c r="D42" s="16"/>
      <c r="E42" s="17"/>
      <c r="F42" s="17"/>
      <c r="G42" s="18"/>
      <c r="H42" s="18"/>
    </row>
    <row r="43" spans="2:8" ht="12.75">
      <c r="B43" s="53" t="s">
        <v>27</v>
      </c>
      <c r="C43" s="53"/>
      <c r="D43" s="53"/>
      <c r="E43" s="53"/>
      <c r="F43" s="53"/>
      <c r="G43" s="53"/>
      <c r="H43" s="53"/>
    </row>
    <row r="44" spans="2:8" ht="39.75" customHeight="1">
      <c r="B44" s="53"/>
      <c r="C44" s="53"/>
      <c r="D44" s="53"/>
      <c r="E44" s="53"/>
      <c r="F44" s="53"/>
      <c r="G44" s="53"/>
      <c r="H44" s="53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2.75">
      <c r="B46" s="21"/>
      <c r="C46" s="21"/>
      <c r="D46" s="21"/>
      <c r="E46" s="21"/>
      <c r="F46" s="21"/>
      <c r="G46" s="21"/>
      <c r="H46" s="21"/>
    </row>
    <row r="47" spans="2:8" ht="15.75">
      <c r="B47" s="16"/>
      <c r="C47" s="16"/>
      <c r="D47" s="17"/>
      <c r="E47" s="17"/>
      <c r="F47" s="16"/>
      <c r="G47" s="18"/>
      <c r="H47" s="18"/>
    </row>
    <row r="48" spans="2:8" ht="15.75" customHeight="1">
      <c r="B48" s="54" t="s">
        <v>28</v>
      </c>
      <c r="C48" s="54"/>
      <c r="D48" s="54"/>
      <c r="E48" s="50" t="s">
        <v>29</v>
      </c>
      <c r="F48" s="50"/>
      <c r="G48" s="50"/>
      <c r="H48" s="50"/>
    </row>
    <row r="49" spans="2:8" ht="15.75" customHeight="1">
      <c r="B49" s="55" t="s">
        <v>30</v>
      </c>
      <c r="C49" s="55"/>
      <c r="D49" s="55"/>
      <c r="E49" s="51" t="s">
        <v>31</v>
      </c>
      <c r="F49" s="51"/>
      <c r="G49" s="51"/>
      <c r="H49" s="51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5.75">
      <c r="B55" s="20"/>
      <c r="C55" s="50" t="s">
        <v>32</v>
      </c>
      <c r="D55" s="50"/>
      <c r="E55" s="50"/>
      <c r="F55" s="50"/>
      <c r="G55" s="20"/>
      <c r="H55" s="20"/>
    </row>
    <row r="56" spans="2:8" ht="15.75">
      <c r="B56" s="20"/>
      <c r="C56" s="51" t="s">
        <v>33</v>
      </c>
      <c r="D56" s="51"/>
      <c r="E56" s="51"/>
      <c r="F56" s="51"/>
      <c r="G56" s="20"/>
      <c r="H56" s="20"/>
    </row>
  </sheetData>
  <sheetProtection/>
  <mergeCells count="16">
    <mergeCell ref="C55:F55"/>
    <mergeCell ref="C56:F56"/>
    <mergeCell ref="B40:H41"/>
    <mergeCell ref="B43:H44"/>
    <mergeCell ref="B48:D48"/>
    <mergeCell ref="E48:H48"/>
    <mergeCell ref="B49:D49"/>
    <mergeCell ref="E49:H4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E29" sqref="E2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41" t="s">
        <v>24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1</v>
      </c>
      <c r="C4" s="45"/>
      <c r="D4" s="45"/>
      <c r="E4" s="45"/>
      <c r="F4" s="45"/>
      <c r="G4" s="45"/>
      <c r="H4" s="46"/>
    </row>
    <row r="5" spans="2:8" ht="12.75">
      <c r="B5" s="44" t="s">
        <v>35</v>
      </c>
      <c r="C5" s="45"/>
      <c r="D5" s="45"/>
      <c r="E5" s="45"/>
      <c r="F5" s="45"/>
      <c r="G5" s="45"/>
      <c r="H5" s="46"/>
    </row>
    <row r="6" spans="2:8" ht="13.5" thickBot="1">
      <c r="B6" s="47" t="s">
        <v>2</v>
      </c>
      <c r="C6" s="48"/>
      <c r="D6" s="48"/>
      <c r="E6" s="48"/>
      <c r="F6" s="48"/>
      <c r="G6" s="48"/>
      <c r="H6" s="49"/>
    </row>
    <row r="7" spans="2:8" ht="13.5" thickBot="1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26.25" thickBot="1">
      <c r="B8" s="3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0"/>
    </row>
    <row r="9" spans="2:8" ht="12.75">
      <c r="B9" s="2" t="s">
        <v>11</v>
      </c>
      <c r="C9" s="24"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2760213.98</v>
      </c>
      <c r="G9" s="24">
        <f>G10+G11+G12+G15+G16+G19</f>
        <v>2760213.98</v>
      </c>
      <c r="H9" s="25">
        <f aca="true" t="shared" si="0" ref="H9:H19">E9-F9</f>
        <v>20143687.02</v>
      </c>
    </row>
    <row r="10" spans="2:8" ht="20.25" customHeight="1">
      <c r="B10" s="3" t="s">
        <v>12</v>
      </c>
      <c r="C10" s="24"/>
      <c r="D10" s="25"/>
      <c r="E10" s="26">
        <f>C10+D10</f>
        <v>0</v>
      </c>
      <c r="F10" s="25"/>
      <c r="G10" s="25"/>
      <c r="H10" s="26">
        <f t="shared" si="0"/>
        <v>0</v>
      </c>
    </row>
    <row r="11" spans="2:8" ht="12.75">
      <c r="B11" s="3" t="s">
        <v>13</v>
      </c>
      <c r="C11" s="24"/>
      <c r="D11" s="25"/>
      <c r="E11" s="26">
        <f>C11+D11</f>
        <v>0</v>
      </c>
      <c r="F11" s="25"/>
      <c r="G11" s="25"/>
      <c r="H11" s="26">
        <f t="shared" si="0"/>
        <v>0</v>
      </c>
    </row>
    <row r="12" spans="2:8" ht="12.75">
      <c r="B12" s="3" t="s">
        <v>14</v>
      </c>
      <c r="C12" s="24">
        <v>21903901</v>
      </c>
      <c r="D12" s="24">
        <f>SUM(D13:D14)</f>
        <v>0</v>
      </c>
      <c r="E12" s="24">
        <f>SUM(E13:E14)</f>
        <v>21903901</v>
      </c>
      <c r="F12" s="24">
        <f>SUM(F13:F14)</f>
        <v>2760213.98</v>
      </c>
      <c r="G12" s="24">
        <f>SUM(G13:G14)</f>
        <v>2760213.98</v>
      </c>
      <c r="H12" s="25">
        <f t="shared" si="0"/>
        <v>19143687.02</v>
      </c>
    </row>
    <row r="13" spans="2:8" ht="12.75">
      <c r="B13" s="4" t="s">
        <v>15</v>
      </c>
      <c r="C13" s="27">
        <v>21903901</v>
      </c>
      <c r="D13" s="26"/>
      <c r="E13" s="26">
        <f>C13+D13</f>
        <v>21903901</v>
      </c>
      <c r="F13" s="26">
        <v>2760213.98</v>
      </c>
      <c r="G13" s="26">
        <v>2760213.98</v>
      </c>
      <c r="H13" s="26">
        <f t="shared" si="0"/>
        <v>19143687.02</v>
      </c>
    </row>
    <row r="14" spans="2:8" ht="12.75">
      <c r="B14" s="4" t="s">
        <v>16</v>
      </c>
      <c r="C14" s="24"/>
      <c r="D14" s="25"/>
      <c r="E14" s="26">
        <f>C14+D14</f>
        <v>0</v>
      </c>
      <c r="F14" s="25"/>
      <c r="G14" s="25"/>
      <c r="H14" s="26">
        <f t="shared" si="0"/>
        <v>0</v>
      </c>
    </row>
    <row r="15" spans="2:8" ht="12.75">
      <c r="B15" s="3" t="s">
        <v>17</v>
      </c>
      <c r="C15" s="24"/>
      <c r="D15" s="25"/>
      <c r="E15" s="26">
        <f>C15+D15</f>
        <v>0</v>
      </c>
      <c r="F15" s="25"/>
      <c r="G15" s="25"/>
      <c r="H15" s="26">
        <f t="shared" si="0"/>
        <v>0</v>
      </c>
    </row>
    <row r="16" spans="2:8" ht="25.5">
      <c r="B16" s="3" t="s">
        <v>18</v>
      </c>
      <c r="C16" s="27"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6">
        <f t="shared" si="0"/>
        <v>0</v>
      </c>
    </row>
    <row r="17" spans="2:8" ht="12.75">
      <c r="B17" s="4" t="s">
        <v>19</v>
      </c>
      <c r="C17" s="24"/>
      <c r="D17" s="25"/>
      <c r="E17" s="26">
        <f>C17+D17</f>
        <v>0</v>
      </c>
      <c r="F17" s="25"/>
      <c r="G17" s="25"/>
      <c r="H17" s="26">
        <f t="shared" si="0"/>
        <v>0</v>
      </c>
    </row>
    <row r="18" spans="2:8" ht="12.75">
      <c r="B18" s="4" t="s">
        <v>20</v>
      </c>
      <c r="C18" s="24"/>
      <c r="D18" s="25"/>
      <c r="E18" s="26">
        <f>C18+D18</f>
        <v>0</v>
      </c>
      <c r="F18" s="25"/>
      <c r="G18" s="25"/>
      <c r="H18" s="26">
        <f t="shared" si="0"/>
        <v>0</v>
      </c>
    </row>
    <row r="19" spans="2:8" ht="12.75">
      <c r="B19" s="3" t="s">
        <v>21</v>
      </c>
      <c r="C19" s="24">
        <v>1000000</v>
      </c>
      <c r="D19" s="25"/>
      <c r="E19" s="25">
        <f>C19+D19</f>
        <v>1000000</v>
      </c>
      <c r="F19" s="25">
        <v>0</v>
      </c>
      <c r="G19" s="25">
        <v>0</v>
      </c>
      <c r="H19" s="25">
        <f t="shared" si="0"/>
        <v>1000000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f>D22+D23+D24+D27+D28+D31</f>
        <v>0</v>
      </c>
      <c r="E21" s="24">
        <f>E22+E23+E24+E27+E28+E31</f>
        <v>7400040</v>
      </c>
      <c r="F21" s="24">
        <f>F22+F23+F24+F27+F28+F31</f>
        <v>1073951</v>
      </c>
      <c r="G21" s="24">
        <f>G22+G23+G24+G27+G28+G31</f>
        <v>1073951</v>
      </c>
      <c r="H21" s="25">
        <f aca="true" t="shared" si="1" ref="H21:H31">E21-F21</f>
        <v>6326089</v>
      </c>
    </row>
    <row r="22" spans="2:8" ht="18.75" customHeight="1">
      <c r="B22" s="3" t="s">
        <v>12</v>
      </c>
      <c r="C22" s="24"/>
      <c r="D22" s="25"/>
      <c r="E22" s="26">
        <f>C22+D22</f>
        <v>0</v>
      </c>
      <c r="F22" s="25"/>
      <c r="G22" s="25"/>
      <c r="H22" s="26">
        <f t="shared" si="1"/>
        <v>0</v>
      </c>
    </row>
    <row r="23" spans="2:8" ht="12.75">
      <c r="B23" s="3" t="s">
        <v>13</v>
      </c>
      <c r="C23" s="24"/>
      <c r="D23" s="25"/>
      <c r="E23" s="26">
        <f>C23+D23</f>
        <v>0</v>
      </c>
      <c r="F23" s="25"/>
      <c r="G23" s="25"/>
      <c r="H23" s="26">
        <f t="shared" si="1"/>
        <v>0</v>
      </c>
    </row>
    <row r="24" spans="2:8" ht="12.75">
      <c r="B24" s="3" t="s">
        <v>14</v>
      </c>
      <c r="C24" s="24">
        <v>3836681</v>
      </c>
      <c r="D24" s="24">
        <f>SUM(D25:D26)</f>
        <v>0</v>
      </c>
      <c r="E24" s="24">
        <f>SUM(E25:E26)</f>
        <v>3836681</v>
      </c>
      <c r="F24" s="24">
        <f>SUM(F25:F26)</f>
        <v>596137</v>
      </c>
      <c r="G24" s="24">
        <f>SUM(G25:G26)</f>
        <v>596137</v>
      </c>
      <c r="H24" s="25">
        <f t="shared" si="1"/>
        <v>3240544</v>
      </c>
    </row>
    <row r="25" spans="2:8" ht="12.75">
      <c r="B25" s="4" t="s">
        <v>15</v>
      </c>
      <c r="C25" s="27">
        <v>447422</v>
      </c>
      <c r="D25" s="26"/>
      <c r="E25" s="26">
        <f>C25+D25</f>
        <v>447422</v>
      </c>
      <c r="F25" s="26">
        <v>66128</v>
      </c>
      <c r="G25" s="26">
        <v>66128</v>
      </c>
      <c r="H25" s="26">
        <f t="shared" si="1"/>
        <v>381294</v>
      </c>
    </row>
    <row r="26" spans="2:8" ht="12.75">
      <c r="B26" s="4" t="s">
        <v>16</v>
      </c>
      <c r="C26" s="27">
        <v>3389259</v>
      </c>
      <c r="D26" s="26"/>
      <c r="E26" s="26">
        <f>C26+D26</f>
        <v>3389259</v>
      </c>
      <c r="F26" s="26">
        <v>530009</v>
      </c>
      <c r="G26" s="26">
        <v>530009</v>
      </c>
      <c r="H26" s="26">
        <f t="shared" si="1"/>
        <v>2859250</v>
      </c>
    </row>
    <row r="27" spans="2:8" ht="12.75">
      <c r="B27" s="3" t="s">
        <v>17</v>
      </c>
      <c r="C27" s="24">
        <v>3563359</v>
      </c>
      <c r="D27" s="25"/>
      <c r="E27" s="25">
        <f>C27+D27</f>
        <v>3563359</v>
      </c>
      <c r="F27" s="25">
        <v>477814</v>
      </c>
      <c r="G27" s="25">
        <v>477814</v>
      </c>
      <c r="H27" s="25">
        <f t="shared" si="1"/>
        <v>3085545</v>
      </c>
    </row>
    <row r="28" spans="2:8" ht="25.5">
      <c r="B28" s="3" t="s">
        <v>18</v>
      </c>
      <c r="C28" s="27"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6">
        <f t="shared" si="1"/>
        <v>0</v>
      </c>
    </row>
    <row r="29" spans="2:8" ht="12.75">
      <c r="B29" s="4" t="s">
        <v>19</v>
      </c>
      <c r="C29" s="24"/>
      <c r="D29" s="25"/>
      <c r="E29" s="26">
        <f>C29+D29</f>
        <v>0</v>
      </c>
      <c r="F29" s="25"/>
      <c r="G29" s="25"/>
      <c r="H29" s="26">
        <f t="shared" si="1"/>
        <v>0</v>
      </c>
    </row>
    <row r="30" spans="2:8" ht="12.75">
      <c r="B30" s="4" t="s">
        <v>20</v>
      </c>
      <c r="C30" s="24"/>
      <c r="D30" s="25"/>
      <c r="E30" s="26">
        <f>C30+D30</f>
        <v>0</v>
      </c>
      <c r="F30" s="25"/>
      <c r="G30" s="25"/>
      <c r="H30" s="26">
        <f t="shared" si="1"/>
        <v>0</v>
      </c>
    </row>
    <row r="31" spans="2:8" ht="12.75">
      <c r="B31" s="3" t="s">
        <v>21</v>
      </c>
      <c r="C31" s="24"/>
      <c r="D31" s="25"/>
      <c r="E31" s="26">
        <f>C31+D31</f>
        <v>0</v>
      </c>
      <c r="F31" s="25"/>
      <c r="G31" s="25"/>
      <c r="H31" s="26">
        <f t="shared" si="1"/>
        <v>0</v>
      </c>
    </row>
    <row r="32" spans="2:8" ht="12.75">
      <c r="B32" s="2" t="s">
        <v>23</v>
      </c>
      <c r="C32" s="24">
        <v>30303941</v>
      </c>
      <c r="D32" s="24">
        <f>D9+D21</f>
        <v>0</v>
      </c>
      <c r="E32" s="24">
        <f>E9+E21</f>
        <v>30303941</v>
      </c>
      <c r="F32" s="24">
        <f>F9+F21</f>
        <v>3834164.98</v>
      </c>
      <c r="G32" s="24">
        <f>G9+G21</f>
        <v>3834164.98</v>
      </c>
      <c r="H32" s="24">
        <f>H9+H21</f>
        <v>26469776.02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34" spans="2:8" ht="12.75">
      <c r="B34" s="22"/>
      <c r="C34" s="23"/>
      <c r="D34" s="23"/>
      <c r="E34" s="23"/>
      <c r="F34" s="23"/>
      <c r="G34" s="23"/>
      <c r="H34" s="23"/>
    </row>
    <row r="35" spans="2:8" ht="12.75">
      <c r="B35" s="22"/>
      <c r="C35" s="23"/>
      <c r="D35" s="23"/>
      <c r="E35" s="23"/>
      <c r="F35" s="23"/>
      <c r="G35" s="23"/>
      <c r="H35" s="23"/>
    </row>
    <row r="36" spans="2:8" ht="12.75">
      <c r="B36" s="22"/>
      <c r="C36" s="23"/>
      <c r="D36" s="23"/>
      <c r="E36" s="23"/>
      <c r="F36" s="23"/>
      <c r="G36" s="23"/>
      <c r="H36" s="23"/>
    </row>
    <row r="37" spans="2:8" ht="12.75">
      <c r="B37" s="22"/>
      <c r="C37" s="23"/>
      <c r="D37" s="23"/>
      <c r="E37" s="23"/>
      <c r="F37" s="23"/>
      <c r="G37" s="23"/>
      <c r="H37" s="23"/>
    </row>
    <row r="39" spans="2:8" ht="12.75">
      <c r="B39" s="52" t="s">
        <v>26</v>
      </c>
      <c r="C39" s="52"/>
      <c r="D39" s="52"/>
      <c r="E39" s="52"/>
      <c r="F39" s="52"/>
      <c r="G39" s="52"/>
      <c r="H39" s="52"/>
    </row>
    <row r="40" spans="2:8" ht="18.75" customHeight="1">
      <c r="B40" s="52"/>
      <c r="C40" s="52"/>
      <c r="D40" s="52"/>
      <c r="E40" s="52"/>
      <c r="F40" s="52"/>
      <c r="G40" s="52"/>
      <c r="H40" s="52"/>
    </row>
    <row r="41" spans="2:8" ht="15.75">
      <c r="B41" s="16"/>
      <c r="C41" s="16"/>
      <c r="D41" s="16"/>
      <c r="E41" s="17"/>
      <c r="F41" s="17"/>
      <c r="G41" s="18"/>
      <c r="H41" s="18"/>
    </row>
    <row r="42" spans="2:8" ht="12.75">
      <c r="B42" s="53" t="s">
        <v>27</v>
      </c>
      <c r="C42" s="53"/>
      <c r="D42" s="53"/>
      <c r="E42" s="53"/>
      <c r="F42" s="53"/>
      <c r="G42" s="53"/>
      <c r="H42" s="53"/>
    </row>
    <row r="43" spans="2:8" ht="39.75" customHeight="1">
      <c r="B43" s="53"/>
      <c r="C43" s="53"/>
      <c r="D43" s="53"/>
      <c r="E43" s="53"/>
      <c r="F43" s="53"/>
      <c r="G43" s="53"/>
      <c r="H43" s="53"/>
    </row>
    <row r="44" spans="2:8" ht="12.75">
      <c r="B44" s="21"/>
      <c r="C44" s="21"/>
      <c r="D44" s="21"/>
      <c r="E44" s="21"/>
      <c r="F44" s="21"/>
      <c r="G44" s="21"/>
      <c r="H44" s="21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5.75">
      <c r="B46" s="16"/>
      <c r="C46" s="16"/>
      <c r="D46" s="17"/>
      <c r="E46" s="17"/>
      <c r="F46" s="16"/>
      <c r="G46" s="18"/>
      <c r="H46" s="18"/>
    </row>
    <row r="47" spans="2:8" ht="15.75" customHeight="1">
      <c r="B47" s="54" t="s">
        <v>28</v>
      </c>
      <c r="C47" s="54"/>
      <c r="D47" s="54"/>
      <c r="E47" s="50" t="s">
        <v>29</v>
      </c>
      <c r="F47" s="50"/>
      <c r="G47" s="50"/>
      <c r="H47" s="50"/>
    </row>
    <row r="48" spans="2:8" ht="15.75" customHeight="1">
      <c r="B48" s="55" t="s">
        <v>30</v>
      </c>
      <c r="C48" s="55"/>
      <c r="D48" s="55"/>
      <c r="E48" s="51" t="s">
        <v>31</v>
      </c>
      <c r="F48" s="51"/>
      <c r="G48" s="51"/>
      <c r="H48" s="51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.75">
      <c r="B54" s="20"/>
      <c r="C54" s="50" t="s">
        <v>32</v>
      </c>
      <c r="D54" s="50"/>
      <c r="E54" s="50"/>
      <c r="F54" s="50"/>
      <c r="G54" s="20"/>
      <c r="H54" s="20"/>
    </row>
    <row r="55" spans="2:8" ht="15.75">
      <c r="B55" s="20"/>
      <c r="C55" s="51" t="s">
        <v>33</v>
      </c>
      <c r="D55" s="51"/>
      <c r="E55" s="51"/>
      <c r="F55" s="51"/>
      <c r="G55" s="20"/>
      <c r="H55" s="20"/>
    </row>
  </sheetData>
  <sheetProtection/>
  <mergeCells count="16">
    <mergeCell ref="C54:F54"/>
    <mergeCell ref="C55:F55"/>
    <mergeCell ref="B39:H40"/>
    <mergeCell ref="B42:H43"/>
    <mergeCell ref="B47:D47"/>
    <mergeCell ref="E47:H47"/>
    <mergeCell ref="B48:D48"/>
    <mergeCell ref="E48:H4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tabSelected="1" view="pageBreakPreview" zoomScale="85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G9" sqref="G9:G3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41" t="s">
        <v>24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1</v>
      </c>
      <c r="C4" s="45"/>
      <c r="D4" s="45"/>
      <c r="E4" s="45"/>
      <c r="F4" s="45"/>
      <c r="G4" s="45"/>
      <c r="H4" s="46"/>
    </row>
    <row r="5" spans="2:8" ht="12.75">
      <c r="B5" s="44" t="s">
        <v>34</v>
      </c>
      <c r="C5" s="45"/>
      <c r="D5" s="45"/>
      <c r="E5" s="45"/>
      <c r="F5" s="45"/>
      <c r="G5" s="45"/>
      <c r="H5" s="46"/>
    </row>
    <row r="6" spans="2:8" ht="13.5" thickBot="1">
      <c r="B6" s="47" t="s">
        <v>2</v>
      </c>
      <c r="C6" s="48"/>
      <c r="D6" s="48"/>
      <c r="E6" s="48"/>
      <c r="F6" s="48"/>
      <c r="G6" s="48"/>
      <c r="H6" s="49"/>
    </row>
    <row r="7" spans="2:8" ht="13.5" thickBot="1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26.25" thickBot="1">
      <c r="B8" s="3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0"/>
    </row>
    <row r="9" spans="2:8" ht="12.75">
      <c r="B9" s="2" t="s">
        <v>11</v>
      </c>
      <c r="C9" s="24">
        <v>22903901</v>
      </c>
      <c r="D9" s="9">
        <f>D10+D11+D12+D15+D16+D19</f>
        <v>0</v>
      </c>
      <c r="E9" s="9">
        <f>E10+E11+E12+E15+E16+E19</f>
        <v>22903901</v>
      </c>
      <c r="F9" s="9">
        <f>F10+F11+F12+F15+F16+F19</f>
        <v>4563488.02</v>
      </c>
      <c r="G9" s="9">
        <f>G10+G11+G12+G15+G16+G19</f>
        <v>4563488.02</v>
      </c>
      <c r="H9" s="10">
        <f aca="true" t="shared" si="0" ref="H9:H19">E9-F9</f>
        <v>18340412.98</v>
      </c>
    </row>
    <row r="10" spans="2:8" ht="20.25" customHeight="1">
      <c r="B10" s="3" t="s">
        <v>12</v>
      </c>
      <c r="C10" s="24"/>
      <c r="D10" s="10"/>
      <c r="E10" s="11">
        <f>C10+D10</f>
        <v>0</v>
      </c>
      <c r="F10" s="10"/>
      <c r="G10" s="10"/>
      <c r="H10" s="11">
        <f t="shared" si="0"/>
        <v>0</v>
      </c>
    </row>
    <row r="11" spans="2:8" ht="12.75">
      <c r="B11" s="3" t="s">
        <v>13</v>
      </c>
      <c r="C11" s="24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24">
        <v>21903901</v>
      </c>
      <c r="D12" s="9">
        <f>SUM(D13:D14)</f>
        <v>0</v>
      </c>
      <c r="E12" s="9">
        <f>SUM(E13:E14)</f>
        <v>21903901</v>
      </c>
      <c r="F12" s="9">
        <f>SUM(F13:F14)</f>
        <v>4393706</v>
      </c>
      <c r="G12" s="9">
        <f>SUM(G13:G14)</f>
        <v>4393706</v>
      </c>
      <c r="H12" s="10">
        <f t="shared" si="0"/>
        <v>17510195</v>
      </c>
    </row>
    <row r="13" spans="2:8" ht="12.75">
      <c r="B13" s="4" t="s">
        <v>15</v>
      </c>
      <c r="C13" s="27">
        <v>21903901</v>
      </c>
      <c r="D13" s="10"/>
      <c r="E13" s="11">
        <f>C13+D13</f>
        <v>21903901</v>
      </c>
      <c r="F13" s="11">
        <f>1633492.02+FEBRERO!F13</f>
        <v>4393706</v>
      </c>
      <c r="G13" s="11">
        <f>1633492.02+FEBRERO!G13</f>
        <v>4393706</v>
      </c>
      <c r="H13" s="11">
        <f t="shared" si="0"/>
        <v>17510195</v>
      </c>
    </row>
    <row r="14" spans="2:8" ht="12.75">
      <c r="B14" s="4" t="s">
        <v>16</v>
      </c>
      <c r="C14" s="27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24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27"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24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24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24">
        <v>1000000</v>
      </c>
      <c r="D19" s="10"/>
      <c r="E19" s="10">
        <f>C19+D19</f>
        <v>1000000</v>
      </c>
      <c r="F19" s="25">
        <v>169782.02</v>
      </c>
      <c r="G19" s="25">
        <v>169782.02</v>
      </c>
      <c r="H19" s="10">
        <f t="shared" si="0"/>
        <v>830217.98</v>
      </c>
    </row>
    <row r="20" spans="2:8" s="8" customFormat="1" ht="12.75">
      <c r="B20" s="5"/>
      <c r="C20" s="30"/>
      <c r="D20" s="13"/>
      <c r="E20" s="13"/>
      <c r="F20" s="13"/>
      <c r="G20" s="13"/>
      <c r="H20" s="14"/>
    </row>
    <row r="21" spans="2:8" ht="12.75">
      <c r="B21" s="2" t="s">
        <v>22</v>
      </c>
      <c r="C21" s="24">
        <v>7400040</v>
      </c>
      <c r="D21" s="9">
        <f>D22+D23+D24+D27+D28+D31</f>
        <v>0</v>
      </c>
      <c r="E21" s="9">
        <f>E22+E23+E24+E27+E28+E31</f>
        <v>7400040</v>
      </c>
      <c r="F21" s="9">
        <f>F22+F23+F24+F27+F28+F31</f>
        <v>1633891</v>
      </c>
      <c r="G21" s="9">
        <f>G22+G23+G24+G27+G28+G31</f>
        <v>1633891</v>
      </c>
      <c r="H21" s="10">
        <f aca="true" t="shared" si="1" ref="H21:H31">E21-F21</f>
        <v>5766149</v>
      </c>
    </row>
    <row r="22" spans="2:8" ht="18.75" customHeight="1">
      <c r="B22" s="3" t="s">
        <v>12</v>
      </c>
      <c r="C22" s="24"/>
      <c r="D22" s="10"/>
      <c r="E22" s="11">
        <f>C22+D22</f>
        <v>0</v>
      </c>
      <c r="F22" s="10"/>
      <c r="G22" s="10"/>
      <c r="H22" s="11">
        <f t="shared" si="1"/>
        <v>0</v>
      </c>
    </row>
    <row r="23" spans="2:8" ht="12.75">
      <c r="B23" s="3" t="s">
        <v>13</v>
      </c>
      <c r="C23" s="24"/>
      <c r="D23" s="10"/>
      <c r="E23" s="11">
        <f>C23+D23</f>
        <v>0</v>
      </c>
      <c r="F23" s="10"/>
      <c r="G23" s="10"/>
      <c r="H23" s="11">
        <f t="shared" si="1"/>
        <v>0</v>
      </c>
    </row>
    <row r="24" spans="2:8" ht="12.75">
      <c r="B24" s="3" t="s">
        <v>14</v>
      </c>
      <c r="C24" s="24">
        <v>3836681</v>
      </c>
      <c r="D24" s="9">
        <f>SUM(D25:D26)</f>
        <v>0</v>
      </c>
      <c r="E24" s="9">
        <f>SUM(E25:E26)</f>
        <v>3836681</v>
      </c>
      <c r="F24" s="9">
        <f>SUM(F25:F26)</f>
        <v>909936</v>
      </c>
      <c r="G24" s="9">
        <f>SUM(G25:G26)</f>
        <v>909936</v>
      </c>
      <c r="H24" s="10">
        <f t="shared" si="1"/>
        <v>2926745</v>
      </c>
    </row>
    <row r="25" spans="2:8" ht="12.75">
      <c r="B25" s="4" t="s">
        <v>15</v>
      </c>
      <c r="C25" s="27">
        <v>447422</v>
      </c>
      <c r="D25" s="10"/>
      <c r="E25" s="11">
        <f>C25+D25</f>
        <v>447422</v>
      </c>
      <c r="F25" s="11">
        <f>32885+FEBRERO!F25</f>
        <v>99013</v>
      </c>
      <c r="G25" s="11">
        <f>32885+FEBRERO!G25</f>
        <v>99013</v>
      </c>
      <c r="H25" s="11">
        <f t="shared" si="1"/>
        <v>348409</v>
      </c>
    </row>
    <row r="26" spans="2:8" ht="12.75">
      <c r="B26" s="4" t="s">
        <v>16</v>
      </c>
      <c r="C26" s="27">
        <v>3389259</v>
      </c>
      <c r="D26" s="10"/>
      <c r="E26" s="11">
        <f>C26+D26</f>
        <v>3389259</v>
      </c>
      <c r="F26" s="11">
        <f>249426+31488+FEBRERO!F26</f>
        <v>810923</v>
      </c>
      <c r="G26" s="11">
        <f>249426+31488+FEBRERO!G26</f>
        <v>810923</v>
      </c>
      <c r="H26" s="11">
        <f t="shared" si="1"/>
        <v>2578336</v>
      </c>
    </row>
    <row r="27" spans="2:8" ht="12.75">
      <c r="B27" s="3" t="s">
        <v>17</v>
      </c>
      <c r="C27" s="24">
        <v>3563359</v>
      </c>
      <c r="D27" s="10"/>
      <c r="E27" s="10">
        <f>C27+D27</f>
        <v>3563359</v>
      </c>
      <c r="F27" s="10">
        <f>246141+FEBRERO!F27</f>
        <v>723955</v>
      </c>
      <c r="G27" s="10">
        <f>246141+FEBRERO!G27</f>
        <v>723955</v>
      </c>
      <c r="H27" s="10">
        <f t="shared" si="1"/>
        <v>2839404</v>
      </c>
    </row>
    <row r="28" spans="2:8" ht="25.5">
      <c r="B28" s="3" t="s">
        <v>18</v>
      </c>
      <c r="C28" s="27"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1"/>
        <v>0</v>
      </c>
    </row>
    <row r="29" spans="2:8" ht="12.75">
      <c r="B29" s="4" t="s">
        <v>19</v>
      </c>
      <c r="C29" s="24"/>
      <c r="D29" s="10"/>
      <c r="E29" s="11">
        <f>C29+D29</f>
        <v>0</v>
      </c>
      <c r="F29" s="10"/>
      <c r="G29" s="10"/>
      <c r="H29" s="11">
        <f t="shared" si="1"/>
        <v>0</v>
      </c>
    </row>
    <row r="30" spans="2:8" ht="12.75">
      <c r="B30" s="4" t="s">
        <v>20</v>
      </c>
      <c r="C30" s="24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3" t="s">
        <v>21</v>
      </c>
      <c r="C31" s="24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2" t="s">
        <v>23</v>
      </c>
      <c r="C32" s="24">
        <v>30303941</v>
      </c>
      <c r="D32" s="9">
        <f>D9+D21</f>
        <v>0</v>
      </c>
      <c r="E32" s="9">
        <f>E9+E21</f>
        <v>30303941</v>
      </c>
      <c r="F32" s="9">
        <f>F9+F21</f>
        <v>6197379.02</v>
      </c>
      <c r="G32" s="9">
        <f>G9+G21</f>
        <v>6197379.02</v>
      </c>
      <c r="H32" s="9">
        <f>H9+H21</f>
        <v>24106561.98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52" t="s">
        <v>26</v>
      </c>
      <c r="C41" s="52"/>
      <c r="D41" s="52"/>
      <c r="E41" s="52"/>
      <c r="F41" s="52"/>
      <c r="G41" s="52"/>
      <c r="H41" s="52"/>
    </row>
    <row r="42" spans="2:8" ht="18.75" customHeight="1">
      <c r="B42" s="52"/>
      <c r="C42" s="52"/>
      <c r="D42" s="52"/>
      <c r="E42" s="52"/>
      <c r="F42" s="52"/>
      <c r="G42" s="52"/>
      <c r="H42" s="52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53" t="s">
        <v>27</v>
      </c>
      <c r="C44" s="53"/>
      <c r="D44" s="53"/>
      <c r="E44" s="53"/>
      <c r="F44" s="53"/>
      <c r="G44" s="53"/>
      <c r="H44" s="53"/>
    </row>
    <row r="45" spans="2:8" ht="39.75" customHeight="1">
      <c r="B45" s="53"/>
      <c r="C45" s="53"/>
      <c r="D45" s="53"/>
      <c r="E45" s="53"/>
      <c r="F45" s="53"/>
      <c r="G45" s="53"/>
      <c r="H45" s="53"/>
    </row>
    <row r="46" spans="2:8" ht="12.75">
      <c r="B46" s="19"/>
      <c r="C46" s="19"/>
      <c r="D46" s="19"/>
      <c r="E46" s="19"/>
      <c r="F46" s="19"/>
      <c r="G46" s="19"/>
      <c r="H46" s="19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54" t="s">
        <v>28</v>
      </c>
      <c r="C49" s="54"/>
      <c r="D49" s="54"/>
      <c r="E49" s="50" t="s">
        <v>29</v>
      </c>
      <c r="F49" s="50"/>
      <c r="G49" s="50"/>
      <c r="H49" s="50"/>
    </row>
    <row r="50" spans="2:8" ht="15.75" customHeight="1">
      <c r="B50" s="55" t="s">
        <v>30</v>
      </c>
      <c r="C50" s="55"/>
      <c r="D50" s="55"/>
      <c r="E50" s="51" t="s">
        <v>31</v>
      </c>
      <c r="F50" s="51"/>
      <c r="G50" s="51"/>
      <c r="H50" s="51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50" t="s">
        <v>32</v>
      </c>
      <c r="D56" s="50"/>
      <c r="E56" s="50"/>
      <c r="F56" s="50"/>
      <c r="G56" s="20"/>
      <c r="H56" s="20"/>
    </row>
    <row r="57" spans="2:8" ht="15.75">
      <c r="B57" s="20"/>
      <c r="C57" s="51" t="s">
        <v>33</v>
      </c>
      <c r="D57" s="51"/>
      <c r="E57" s="51"/>
      <c r="F57" s="51"/>
      <c r="G57" s="20"/>
      <c r="H57" s="20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6:F56"/>
    <mergeCell ref="C57:F57"/>
    <mergeCell ref="E49:H49"/>
    <mergeCell ref="E50:H50"/>
    <mergeCell ref="B41:H42"/>
    <mergeCell ref="B44:H45"/>
    <mergeCell ref="B49:D49"/>
    <mergeCell ref="B50:D50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2020-04-12T20:23:50Z</cp:lastPrinted>
  <dcterms:created xsi:type="dcterms:W3CDTF">2016-10-11T20:59:14Z</dcterms:created>
  <dcterms:modified xsi:type="dcterms:W3CDTF">2020-04-12T20:25:55Z</dcterms:modified>
  <cp:category/>
  <cp:version/>
  <cp:contentType/>
  <cp:contentStatus/>
</cp:coreProperties>
</file>