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firstSheet="6" activeTab="8"/>
  </bookViews>
  <sheets>
    <sheet name="ENERO " sheetId="1" state="hidden" r:id="rId1"/>
    <sheet name="FEBRERO" sheetId="2" state="hidden" r:id="rId2"/>
    <sheet name="MARZO " sheetId="3" state="hidden" r:id="rId3"/>
    <sheet name="ABRIL" sheetId="4" state="hidden" r:id="rId4"/>
    <sheet name="MAYO" sheetId="5" state="hidden" r:id="rId5"/>
    <sheet name="JUNIO" sheetId="6" state="hidden" r:id="rId6"/>
    <sheet name="JULIO" sheetId="7" r:id="rId7"/>
    <sheet name="AGOSTO" sheetId="8" r:id="rId8"/>
    <sheet name="SEPTIEMBRE" sheetId="9" r:id="rId9"/>
  </sheets>
  <definedNames/>
  <calcPr fullCalcOnLoad="1"/>
</workbook>
</file>

<file path=xl/sharedStrings.xml><?xml version="1.0" encoding="utf-8"?>
<sst xmlns="http://schemas.openxmlformats.org/spreadsheetml/2006/main" count="702" uniqueCount="67">
  <si>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</si>
  <si>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</si>
  <si>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</si>
  <si>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</si>
  <si>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</si>
  <si>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</si>
  <si>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</si>
  <si>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</si>
  <si>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</si>
  <si>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</si>
  <si>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</si>
  <si>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</si>
  <si>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</si>
  <si>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</si>
  <si>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</si>
  <si>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</si>
  <si>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</si>
  <si>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</si>
  <si>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</si>
  <si>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</si>
  <si>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</si>
  <si>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</si>
  <si>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</si>
  <si>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</si>
  <si>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</si>
  <si>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</si>
  <si>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</si>
  <si>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</si>
  <si>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</si>
  <si>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</si>
  <si>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</si>
  <si>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</si>
  <si>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</si>
  <si>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</si>
  <si>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</si>
  <si>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</si>
  <si>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</si>
  <si>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</si>
  <si>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</si>
  <si>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</si>
  <si>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</si>
  <si>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</si>
  <si>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</si>
  <si>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</si>
  <si>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FRANCISCO I. MADERO, HIDALGO (a)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</si>
  <si>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</si>
  <si>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</si>
  <si>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PROFR. LUCAS PABLO GUZMÃN ISIDRO</t>
  </si>
  <si>
    <t>PROFRA. PAULINA MADRIGAL MOCTEZUMA</t>
  </si>
  <si>
    <t>PRESIDENTE MUNICIPAL</t>
  </si>
  <si>
    <t xml:space="preserve">SÍNDICO PROCURADOR </t>
  </si>
  <si>
    <t>LIC. JOSÉ EMMANUEL MEJÍA HERNÁNDEZ</t>
  </si>
  <si>
    <t>TESORERO MUNICIPAL</t>
  </si>
  <si>
    <t>Del 1 de Enero al 31 de Enero de 2020 (b)</t>
  </si>
  <si>
    <t>Del 1 de Enero al 31 de Marzo de 2020 (b)</t>
  </si>
  <si>
    <t>Del 1 de Enero al 29 de Febrero de 2020 (b)</t>
  </si>
  <si>
    <t>Del 1 de Enero al 30 de Abril de 2020 (b)</t>
  </si>
  <si>
    <t>Del 1 de Enero al 31 de Mayo de 2020 (b)</t>
  </si>
  <si>
    <t>Del 1 de Enero al 30 de Junio de 2020 (b)</t>
  </si>
  <si>
    <t>Del 1 de Enero al 31 de Agosto de 2020 (b)</t>
  </si>
  <si>
    <t>Del 1 de Enero al 31 de Julio de 2020 (b)</t>
  </si>
  <si>
    <t>Del 1 de Enero al 30 de Septiembre de 2020 (b)</t>
  </si>
  <si>
    <t xml:space="preserve">L.C. QUENDI CECILIA VALENCIA MAJANO </t>
  </si>
  <si>
    <t>LIC. LETICIA JUÁREZ CHÁVEZ</t>
  </si>
  <si>
    <t xml:space="preserve">LIC. JUAN JOSÉ PÉREZ CAMARGO  </t>
  </si>
  <si>
    <t xml:space="preserve">VOCAL EJECUTIVO </t>
  </si>
  <si>
    <t>PRESIDENTE DE CONCEJO MUNICIPAL INTERINO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</si>
</sst>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b/>
      <sz val="10"/>
      <color indexed="63"/>
      <name val="Arial Narrow"/>
      <family val="2"/>
    </font>
    <font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i/>
      <sz val="12"/>
      <color indexed="8"/>
      <name val="Arial Narrow"/>
      <family val="2"/>
    </font>
    <font>
      <sz val="11"/>
      <color indexed="63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10"/>
      <color rgb="FF333333"/>
      <name val="Arial Narrow"/>
      <family val="2"/>
    </font>
    <font>
      <sz val="11"/>
      <color theme="1"/>
      <name val="Arial Narrow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1"/>
      <color rgb="FF333333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vertical="center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172" fontId="43" fillId="0" borderId="13" xfId="0" applyNumberFormat="1" applyFont="1" applyBorder="1" applyAlignment="1">
      <alignment vertical="center" wrapText="1"/>
    </xf>
    <xf numFmtId="172" fontId="43" fillId="0" borderId="11" xfId="0" applyNumberFormat="1" applyFont="1" applyBorder="1" applyAlignment="1">
      <alignment vertical="center" wrapText="1"/>
    </xf>
    <xf numFmtId="172" fontId="44" fillId="0" borderId="14" xfId="0" applyNumberFormat="1" applyFont="1" applyBorder="1" applyAlignment="1">
      <alignment vertical="center" wrapText="1"/>
    </xf>
    <xf numFmtId="172" fontId="44" fillId="0" borderId="11" xfId="0" applyNumberFormat="1" applyFont="1" applyBorder="1" applyAlignment="1">
      <alignment vertical="center" wrapText="1"/>
    </xf>
    <xf numFmtId="172" fontId="43" fillId="0" borderId="14" xfId="0" applyNumberFormat="1" applyFont="1" applyBorder="1" applyAlignment="1">
      <alignment horizontal="left" vertical="center" wrapText="1" indent="5"/>
    </xf>
    <xf numFmtId="172" fontId="43" fillId="0" borderId="14" xfId="0" applyNumberFormat="1" applyFont="1" applyBorder="1" applyAlignment="1">
      <alignment vertical="center" wrapText="1"/>
    </xf>
    <xf numFmtId="172" fontId="43" fillId="33" borderId="11" xfId="0" applyNumberFormat="1" applyFont="1" applyFill="1" applyBorder="1" applyAlignment="1">
      <alignment vertical="center" wrapText="1"/>
    </xf>
    <xf numFmtId="172" fontId="43" fillId="0" borderId="15" xfId="0" applyNumberFormat="1" applyFont="1" applyBorder="1" applyAlignment="1">
      <alignment vertical="center" wrapText="1"/>
    </xf>
    <xf numFmtId="172" fontId="43" fillId="0" borderId="12" xfId="0" applyNumberFormat="1" applyFont="1" applyBorder="1" applyAlignment="1">
      <alignment vertical="center" wrapText="1"/>
    </xf>
    <xf numFmtId="172" fontId="44" fillId="33" borderId="16" xfId="0" applyNumberFormat="1" applyFont="1" applyFill="1" applyBorder="1" applyAlignment="1">
      <alignment vertical="center"/>
    </xf>
    <xf numFmtId="172" fontId="44" fillId="33" borderId="17" xfId="0" applyNumberFormat="1" applyFont="1" applyFill="1" applyBorder="1" applyAlignment="1">
      <alignment horizontal="center" vertical="center" wrapText="1"/>
    </xf>
    <xf numFmtId="172" fontId="44" fillId="0" borderId="15" xfId="0" applyNumberFormat="1" applyFont="1" applyBorder="1" applyAlignment="1">
      <alignment vertical="center" wrapText="1"/>
    </xf>
    <xf numFmtId="172" fontId="44" fillId="0" borderId="12" xfId="0" applyNumberFormat="1" applyFont="1" applyBorder="1" applyAlignment="1">
      <alignment vertical="center" wrapText="1"/>
    </xf>
    <xf numFmtId="172" fontId="43" fillId="0" borderId="0" xfId="0" applyNumberFormat="1" applyFont="1" applyAlignment="1">
      <alignment/>
    </xf>
    <xf numFmtId="172" fontId="44" fillId="33" borderId="18" xfId="0" applyNumberFormat="1" applyFont="1" applyFill="1" applyBorder="1" applyAlignment="1">
      <alignment horizontal="center" vertical="center"/>
    </xf>
    <xf numFmtId="172" fontId="44" fillId="33" borderId="12" xfId="0" applyNumberFormat="1" applyFont="1" applyFill="1" applyBorder="1" applyAlignment="1">
      <alignment horizontal="center" vertical="center"/>
    </xf>
    <xf numFmtId="172" fontId="43" fillId="0" borderId="13" xfId="0" applyNumberFormat="1" applyFont="1" applyBorder="1" applyAlignment="1">
      <alignment vertical="center"/>
    </xf>
    <xf numFmtId="172" fontId="43" fillId="0" borderId="11" xfId="0" applyNumberFormat="1" applyFont="1" applyBorder="1" applyAlignment="1">
      <alignment vertical="center"/>
    </xf>
    <xf numFmtId="172" fontId="44" fillId="0" borderId="14" xfId="0" applyNumberFormat="1" applyFont="1" applyBorder="1" applyAlignment="1">
      <alignment vertical="center"/>
    </xf>
    <xf numFmtId="172" fontId="44" fillId="0" borderId="11" xfId="0" applyNumberFormat="1" applyFont="1" applyBorder="1" applyAlignment="1">
      <alignment vertical="center"/>
    </xf>
    <xf numFmtId="172" fontId="43" fillId="0" borderId="14" xfId="0" applyNumberFormat="1" applyFont="1" applyBorder="1" applyAlignment="1">
      <alignment horizontal="left" vertical="center" indent="5"/>
    </xf>
    <xf numFmtId="172" fontId="43" fillId="0" borderId="14" xfId="0" applyNumberFormat="1" applyFont="1" applyBorder="1" applyAlignment="1">
      <alignment vertical="center"/>
    </xf>
    <xf numFmtId="172" fontId="44" fillId="0" borderId="15" xfId="0" applyNumberFormat="1" applyFont="1" applyBorder="1" applyAlignment="1">
      <alignment vertical="center"/>
    </xf>
    <xf numFmtId="172" fontId="44" fillId="0" borderId="12" xfId="0" applyNumberFormat="1" applyFont="1" applyBorder="1" applyAlignment="1">
      <alignment vertical="center"/>
    </xf>
    <xf numFmtId="172" fontId="43" fillId="0" borderId="14" xfId="0" applyNumberFormat="1" applyFont="1" applyBorder="1" applyAlignment="1">
      <alignment horizontal="justify" vertical="center"/>
    </xf>
    <xf numFmtId="172" fontId="43" fillId="0" borderId="14" xfId="0" applyNumberFormat="1" applyFont="1" applyBorder="1" applyAlignment="1">
      <alignment horizontal="left" vertical="center" indent="1"/>
    </xf>
    <xf numFmtId="172" fontId="43" fillId="34" borderId="11" xfId="0" applyNumberFormat="1" applyFont="1" applyFill="1" applyBorder="1" applyAlignment="1">
      <alignment vertical="center"/>
    </xf>
    <xf numFmtId="172" fontId="44" fillId="0" borderId="14" xfId="0" applyNumberFormat="1" applyFont="1" applyBorder="1" applyAlignment="1">
      <alignment horizontal="left" vertical="center" indent="1"/>
    </xf>
    <xf numFmtId="172" fontId="44" fillId="0" borderId="14" xfId="0" applyNumberFormat="1" applyFont="1" applyBorder="1" applyAlignment="1">
      <alignment horizontal="left" vertical="center" wrapText="1" indent="1"/>
    </xf>
    <xf numFmtId="172" fontId="43" fillId="0" borderId="14" xfId="0" applyNumberFormat="1" applyFont="1" applyBorder="1" applyAlignment="1">
      <alignment horizontal="left" vertical="center" wrapText="1" indent="1"/>
    </xf>
    <xf numFmtId="0" fontId="45" fillId="0" borderId="0" xfId="0" applyFont="1" applyAlignment="1">
      <alignment/>
    </xf>
    <xf numFmtId="44" fontId="45" fillId="0" borderId="0" xfId="49" applyFont="1" applyAlignment="1">
      <alignment/>
    </xf>
    <xf numFmtId="0" fontId="46" fillId="0" borderId="0" xfId="0" applyFont="1" applyAlignment="1">
      <alignment horizontal="center" wrapText="1"/>
    </xf>
    <xf numFmtId="44" fontId="46" fillId="0" borderId="0" xfId="49" applyFont="1" applyAlignment="1">
      <alignment horizontal="center" wrapText="1"/>
    </xf>
    <xf numFmtId="0" fontId="47" fillId="0" borderId="0" xfId="0" applyFont="1" applyAlignment="1">
      <alignment/>
    </xf>
    <xf numFmtId="44" fontId="47" fillId="0" borderId="0" xfId="49" applyFont="1" applyAlignment="1">
      <alignment/>
    </xf>
    <xf numFmtId="0" fontId="48" fillId="35" borderId="0" xfId="0" applyFont="1" applyFill="1" applyBorder="1" applyAlignment="1">
      <alignment vertical="center" wrapText="1"/>
    </xf>
    <xf numFmtId="0" fontId="49" fillId="35" borderId="0" xfId="0" applyFont="1" applyFill="1" applyAlignment="1">
      <alignment wrapText="1"/>
    </xf>
    <xf numFmtId="44" fontId="49" fillId="35" borderId="0" xfId="49" applyFont="1" applyFill="1" applyAlignment="1">
      <alignment horizontal="center" wrapText="1"/>
    </xf>
    <xf numFmtId="0" fontId="46" fillId="0" borderId="0" xfId="0" applyFont="1" applyAlignment="1">
      <alignment horizontal="center" wrapText="1"/>
    </xf>
    <xf numFmtId="44" fontId="49" fillId="35" borderId="0" xfId="49" applyFont="1" applyFill="1" applyAlignment="1">
      <alignment horizontal="center"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44" fontId="49" fillId="35" borderId="0" xfId="49" applyFont="1" applyFill="1" applyAlignment="1">
      <alignment horizontal="center" wrapText="1"/>
    </xf>
    <xf numFmtId="0" fontId="46" fillId="0" borderId="0" xfId="0" applyFont="1" applyAlignment="1">
      <alignment horizontal="center" wrapText="1"/>
    </xf>
    <xf numFmtId="44" fontId="49" fillId="35" borderId="0" xfId="49" applyFont="1" applyFill="1" applyAlignment="1">
      <alignment horizontal="center" wrapText="1"/>
    </xf>
    <xf numFmtId="0" fontId="46" fillId="0" borderId="0" xfId="0" applyFont="1" applyAlignment="1">
      <alignment horizontal="center" wrapText="1"/>
    </xf>
    <xf numFmtId="44" fontId="49" fillId="35" borderId="0" xfId="49" applyFont="1" applyFill="1" applyAlignment="1">
      <alignment horizontal="center" wrapText="1"/>
    </xf>
    <xf numFmtId="0" fontId="46" fillId="0" borderId="0" xfId="0" applyFont="1" applyAlignment="1">
      <alignment horizontal="center" wrapText="1"/>
    </xf>
    <xf numFmtId="44" fontId="49" fillId="35" borderId="0" xfId="49" applyFont="1" applyFill="1" applyAlignment="1">
      <alignment horizontal="center" wrapText="1"/>
    </xf>
    <xf numFmtId="172" fontId="43" fillId="0" borderId="19" xfId="0" applyNumberFormat="1" applyFont="1" applyBorder="1" applyAlignment="1">
      <alignment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vertical="center"/>
    </xf>
    <xf numFmtId="0" fontId="44" fillId="33" borderId="23" xfId="0" applyFont="1" applyFill="1" applyBorder="1" applyAlignment="1">
      <alignment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172" fontId="44" fillId="33" borderId="20" xfId="0" applyNumberFormat="1" applyFont="1" applyFill="1" applyBorder="1" applyAlignment="1">
      <alignment vertical="center"/>
    </xf>
    <xf numFmtId="172" fontId="44" fillId="33" borderId="23" xfId="0" applyNumberFormat="1" applyFont="1" applyFill="1" applyBorder="1" applyAlignment="1">
      <alignment vertical="center"/>
    </xf>
    <xf numFmtId="172" fontId="44" fillId="33" borderId="13" xfId="0" applyNumberFormat="1" applyFont="1" applyFill="1" applyBorder="1" applyAlignment="1">
      <alignment horizontal="center" vertical="center"/>
    </xf>
    <xf numFmtId="172" fontId="44" fillId="33" borderId="15" xfId="0" applyNumberFormat="1" applyFont="1" applyFill="1" applyBorder="1" applyAlignment="1">
      <alignment horizontal="center" vertical="center"/>
    </xf>
    <xf numFmtId="172" fontId="44" fillId="33" borderId="13" xfId="0" applyNumberFormat="1" applyFont="1" applyFill="1" applyBorder="1" applyAlignment="1">
      <alignment horizontal="center" vertical="center" wrapText="1"/>
    </xf>
    <xf numFmtId="172" fontId="44" fillId="33" borderId="15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44" fontId="48" fillId="35" borderId="0" xfId="49" applyFont="1" applyFill="1" applyBorder="1" applyAlignment="1">
      <alignment horizontal="center" vertical="center" wrapText="1"/>
    </xf>
    <xf numFmtId="44" fontId="49" fillId="35" borderId="0" xfId="49" applyFont="1" applyFill="1" applyAlignment="1">
      <alignment horizontal="center" wrapText="1"/>
    </xf>
    <xf numFmtId="0" fontId="48" fillId="35" borderId="0" xfId="0" applyFont="1" applyFill="1" applyBorder="1" applyAlignment="1">
      <alignment horizontal="center" vertical="center" wrapText="1"/>
    </xf>
    <xf numFmtId="0" fontId="49" fillId="35" borderId="0" xfId="0" applyFont="1" applyFill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19050</xdr:rowOff>
    </xdr:from>
    <xdr:to>
      <xdr:col>1</xdr:col>
      <xdr:colOff>638175</xdr:colOff>
      <xdr:row>5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9050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1</xdr:col>
      <xdr:colOff>600075</xdr:colOff>
      <xdr:row>4</xdr:row>
      <xdr:rowOff>161925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80975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600075</xdr:colOff>
      <xdr:row>4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714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0</xdr:rowOff>
    </xdr:from>
    <xdr:to>
      <xdr:col>1</xdr:col>
      <xdr:colOff>628650</xdr:colOff>
      <xdr:row>4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714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9525</xdr:rowOff>
    </xdr:from>
    <xdr:to>
      <xdr:col>1</xdr:col>
      <xdr:colOff>628650</xdr:colOff>
      <xdr:row>4</xdr:row>
      <xdr:rowOff>161925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80975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</xdr:rowOff>
    </xdr:from>
    <xdr:to>
      <xdr:col>1</xdr:col>
      <xdr:colOff>619125</xdr:colOff>
      <xdr:row>4</xdr:row>
      <xdr:rowOff>161925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80975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19050</xdr:rowOff>
    </xdr:from>
    <xdr:to>
      <xdr:col>1</xdr:col>
      <xdr:colOff>638175</xdr:colOff>
      <xdr:row>4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90500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28575</xdr:rowOff>
    </xdr:from>
    <xdr:to>
      <xdr:col>1</xdr:col>
      <xdr:colOff>619125</xdr:colOff>
      <xdr:row>4</xdr:row>
      <xdr:rowOff>161925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0025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19050</xdr:rowOff>
    </xdr:from>
    <xdr:to>
      <xdr:col>1</xdr:col>
      <xdr:colOff>619125</xdr:colOff>
      <xdr:row>4</xdr:row>
      <xdr:rowOff>142875</xdr:rowOff>
    </xdr:to>
    <xdr:pic>
      <xdr:nvPicPr>
        <xdr:cNvPr id="1" name="Imagen 1" descr="Sin título-2 - Google Chrome"/>
        <xdr:cNvPicPr preferRelativeResize="1">
          <a:picLocks noChangeAspect="1"/>
        </xdr:cNvPicPr>
      </xdr:nvPicPr>
      <xdr:blipFill>
        <a:blip r:embed="rId1"/>
        <a:srcRect l="28411" t="25196" r="61524" b="50788"/>
        <a:stretch>
          <a:fillRect/>
        </a:stretch>
      </xdr:blipFill>
      <xdr:spPr>
        <a:xfrm>
          <a:off x="352425" y="190500"/>
          <a:ext cx="590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7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9" sqref="A9"/>
      <selection pane="bottomLeft" activeCell="A9" sqref="A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56" t="s">
        <v>44</v>
      </c>
      <c r="C2" s="57"/>
      <c r="D2" s="57"/>
      <c r="E2" s="58"/>
    </row>
    <row r="3" spans="2:5" ht="12.75">
      <c r="B3" s="59" t="s">
        <v>0</v>
      </c>
      <c r="C3" s="60"/>
      <c r="D3" s="60"/>
      <c r="E3" s="61"/>
    </row>
    <row r="4" spans="2:5" ht="12.75">
      <c r="B4" s="59" t="s">
        <v>53</v>
      </c>
      <c r="C4" s="60"/>
      <c r="D4" s="60"/>
      <c r="E4" s="61"/>
    </row>
    <row r="5" spans="2:5" ht="13.5" thickBot="1">
      <c r="B5" s="62" t="s">
        <v>1</v>
      </c>
      <c r="C5" s="63"/>
      <c r="D5" s="63"/>
      <c r="E5" s="64"/>
    </row>
    <row r="6" spans="2:5" ht="13.5" thickBot="1">
      <c r="B6" s="2"/>
      <c r="C6" s="2"/>
      <c r="D6" s="2"/>
      <c r="E6" s="2"/>
    </row>
    <row r="7" spans="2:5" ht="12.75">
      <c r="B7" s="65" t="s">
        <v>2</v>
      </c>
      <c r="C7" s="3" t="s">
        <v>3</v>
      </c>
      <c r="D7" s="67" t="s">
        <v>5</v>
      </c>
      <c r="E7" s="3" t="s">
        <v>6</v>
      </c>
    </row>
    <row r="8" spans="2:5" ht="13.5" thickBot="1">
      <c r="B8" s="66"/>
      <c r="C8" s="4" t="s">
        <v>4</v>
      </c>
      <c r="D8" s="68"/>
      <c r="E8" s="4" t="s">
        <v>7</v>
      </c>
    </row>
    <row r="9" spans="2:5" ht="12.75">
      <c r="B9" s="7" t="s">
        <v>8</v>
      </c>
      <c r="C9" s="8">
        <f>SUM(C10:C12)</f>
        <v>90998970.75</v>
      </c>
      <c r="D9" s="8">
        <f>SUM(D10:D12)</f>
        <v>8807700.059999999</v>
      </c>
      <c r="E9" s="8">
        <f>SUM(E10:E12)</f>
        <v>8807700.059999999</v>
      </c>
    </row>
    <row r="10" spans="2:5" ht="12.75">
      <c r="B10" s="9" t="s">
        <v>9</v>
      </c>
      <c r="C10" s="6">
        <v>53037776.75</v>
      </c>
      <c r="D10" s="6">
        <v>5389678.02</v>
      </c>
      <c r="E10" s="6">
        <v>5389678.02</v>
      </c>
    </row>
    <row r="11" spans="2:5" ht="12.75">
      <c r="B11" s="9" t="s">
        <v>10</v>
      </c>
      <c r="C11" s="6">
        <v>37961194</v>
      </c>
      <c r="D11" s="6">
        <v>3418022.04</v>
      </c>
      <c r="E11" s="6">
        <v>3418022.04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91001670.75</v>
      </c>
      <c r="D14" s="8">
        <f>SUM(D15:D16)</f>
        <v>4927483.06</v>
      </c>
      <c r="E14" s="8">
        <f>SUM(E15:E16)</f>
        <v>4925377.67</v>
      </c>
    </row>
    <row r="15" spans="2:5" ht="12.75">
      <c r="B15" s="9" t="s">
        <v>12</v>
      </c>
      <c r="C15" s="6">
        <v>53040476.75</v>
      </c>
      <c r="D15" s="6">
        <v>2147208.26</v>
      </c>
      <c r="E15" s="6">
        <v>2147208.26</v>
      </c>
    </row>
    <row r="16" spans="2:5" ht="12.75">
      <c r="B16" s="9" t="s">
        <v>13</v>
      </c>
      <c r="C16" s="6">
        <v>37961194</v>
      </c>
      <c r="D16" s="6">
        <v>2780274.8</v>
      </c>
      <c r="E16" s="6">
        <v>2778169.41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-2700</v>
      </c>
      <c r="D22" s="7">
        <f>D9-D14+D18</f>
        <v>3880216.999999999</v>
      </c>
      <c r="E22" s="7">
        <f>E9-E14+E18</f>
        <v>3882322.3899999987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-2700</v>
      </c>
      <c r="D24" s="7">
        <f>D22-D12</f>
        <v>3880216.999999999</v>
      </c>
      <c r="E24" s="7">
        <f>E22-E12</f>
        <v>3882322.3899999987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-2700</v>
      </c>
      <c r="D26" s="8">
        <f>D24-D18</f>
        <v>3880216.999999999</v>
      </c>
      <c r="E26" s="8">
        <f>E24-E18</f>
        <v>3882322.3899999987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55"/>
      <c r="C28" s="55"/>
      <c r="D28" s="55"/>
      <c r="E28" s="5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-2700</v>
      </c>
      <c r="D35" s="8">
        <f>D26-D31</f>
        <v>3880216.999999999</v>
      </c>
      <c r="E35" s="8">
        <f>E26-E31</f>
        <v>3882322.3899999987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69" t="s">
        <v>20</v>
      </c>
      <c r="C38" s="73" t="s">
        <v>26</v>
      </c>
      <c r="D38" s="71" t="s">
        <v>5</v>
      </c>
      <c r="E38" s="19" t="s">
        <v>6</v>
      </c>
    </row>
    <row r="39" spans="2:5" ht="13.5" thickBot="1">
      <c r="B39" s="70"/>
      <c r="C39" s="74"/>
      <c r="D39" s="7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69" t="s">
        <v>20</v>
      </c>
      <c r="C51" s="19" t="s">
        <v>3</v>
      </c>
      <c r="D51" s="71" t="s">
        <v>5</v>
      </c>
      <c r="E51" s="19" t="s">
        <v>6</v>
      </c>
    </row>
    <row r="52" spans="2:5" ht="13.5" thickBot="1">
      <c r="B52" s="70"/>
      <c r="C52" s="20" t="s">
        <v>21</v>
      </c>
      <c r="D52" s="7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53037776.75</v>
      </c>
      <c r="D54" s="26">
        <f>D10</f>
        <v>5389678.02</v>
      </c>
      <c r="E54" s="26">
        <f>E10</f>
        <v>5389678.02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53040476.75</v>
      </c>
      <c r="D60" s="22">
        <f>D15</f>
        <v>2147208.26</v>
      </c>
      <c r="E60" s="22">
        <f>E15</f>
        <v>2147208.26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-2700</v>
      </c>
      <c r="D64" s="23">
        <f>D54+D56-D60+D62</f>
        <v>3242469.76</v>
      </c>
      <c r="E64" s="23">
        <f>E54+E56-E60+E62</f>
        <v>3242469.76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-2700</v>
      </c>
      <c r="D66" s="23">
        <f>D64-D56</f>
        <v>3242469.76</v>
      </c>
      <c r="E66" s="23">
        <f>E64-E56</f>
        <v>3242469.76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69" t="s">
        <v>20</v>
      </c>
      <c r="C69" s="73" t="s">
        <v>26</v>
      </c>
      <c r="D69" s="71" t="s">
        <v>5</v>
      </c>
      <c r="E69" s="19" t="s">
        <v>6</v>
      </c>
    </row>
    <row r="70" spans="2:5" ht="13.5" thickBot="1">
      <c r="B70" s="70"/>
      <c r="C70" s="74"/>
      <c r="D70" s="7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37961194</v>
      </c>
      <c r="D72" s="26">
        <f>D11</f>
        <v>3418022.04</v>
      </c>
      <c r="E72" s="26">
        <f>E11</f>
        <v>3418022.04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37961194</v>
      </c>
      <c r="D78" s="22">
        <f>D16</f>
        <v>2780274.8</v>
      </c>
      <c r="E78" s="22">
        <f>E16</f>
        <v>2778169.41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637747.2400000002</v>
      </c>
      <c r="E82" s="23">
        <f>E72+E74-E78+E80</f>
        <v>639852.6299999999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637747.2400000002</v>
      </c>
      <c r="E84" s="23">
        <f>E82-E74</f>
        <v>639852.6299999999</v>
      </c>
    </row>
    <row r="85" spans="2:5" ht="13.5" thickBot="1">
      <c r="B85" s="27"/>
      <c r="C85" s="28"/>
      <c r="D85" s="27"/>
      <c r="E85" s="27"/>
    </row>
    <row r="87" spans="2:5" ht="12.75">
      <c r="B87" s="75" t="s">
        <v>45</v>
      </c>
      <c r="C87" s="75"/>
      <c r="D87" s="75"/>
      <c r="E87" s="75"/>
    </row>
    <row r="88" spans="2:5" ht="19.5" customHeight="1">
      <c r="B88" s="75"/>
      <c r="C88" s="75"/>
      <c r="D88" s="75"/>
      <c r="E88" s="75"/>
    </row>
    <row r="89" spans="2:5" ht="15.75">
      <c r="B89" s="35"/>
      <c r="C89" s="35"/>
      <c r="D89" s="35"/>
      <c r="E89" s="36"/>
    </row>
    <row r="90" spans="2:5" ht="12.75">
      <c r="B90" s="76" t="s">
        <v>46</v>
      </c>
      <c r="C90" s="76"/>
      <c r="D90" s="76"/>
      <c r="E90" s="76"/>
    </row>
    <row r="91" spans="2:5" ht="28.5" customHeight="1">
      <c r="B91" s="76"/>
      <c r="C91" s="76"/>
      <c r="D91" s="76"/>
      <c r="E91" s="76"/>
    </row>
    <row r="92" spans="2:5" ht="12.75">
      <c r="B92" s="37"/>
      <c r="C92" s="37"/>
      <c r="D92" s="37"/>
      <c r="E92" s="38"/>
    </row>
    <row r="93" spans="2:5" ht="15.75">
      <c r="B93" s="41" t="s">
        <v>47</v>
      </c>
      <c r="C93" s="77" t="s">
        <v>48</v>
      </c>
      <c r="D93" s="77"/>
      <c r="E93" s="77"/>
    </row>
    <row r="94" spans="2:5" ht="15.75">
      <c r="B94" s="42" t="s">
        <v>49</v>
      </c>
      <c r="C94" s="78" t="s">
        <v>50</v>
      </c>
      <c r="D94" s="78"/>
      <c r="E94" s="78"/>
    </row>
    <row r="95" spans="2:5" ht="16.5">
      <c r="B95" s="39"/>
      <c r="C95" s="39"/>
      <c r="D95" s="39"/>
      <c r="E95" s="40"/>
    </row>
    <row r="96" spans="2:5" ht="15.75">
      <c r="B96" s="77" t="s">
        <v>51</v>
      </c>
      <c r="C96" s="77"/>
      <c r="D96" s="77"/>
      <c r="E96" s="77"/>
    </row>
    <row r="97" spans="2:5" ht="15.75">
      <c r="B97" s="78" t="s">
        <v>52</v>
      </c>
      <c r="C97" s="78"/>
      <c r="D97" s="78"/>
      <c r="E97" s="78"/>
    </row>
  </sheetData>
  <sheetProtection/>
  <mergeCells count="21">
    <mergeCell ref="B87:E88"/>
    <mergeCell ref="B90:E91"/>
    <mergeCell ref="C93:E93"/>
    <mergeCell ref="C94:E94"/>
    <mergeCell ref="B96:E96"/>
    <mergeCell ref="B97:E97"/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07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9" sqref="A9"/>
      <selection pane="bottomLeft" activeCell="A9" sqref="A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56" t="s">
        <v>44</v>
      </c>
      <c r="C2" s="57"/>
      <c r="D2" s="57"/>
      <c r="E2" s="58"/>
    </row>
    <row r="3" spans="2:5" ht="12.75">
      <c r="B3" s="59" t="s">
        <v>0</v>
      </c>
      <c r="C3" s="60"/>
      <c r="D3" s="60"/>
      <c r="E3" s="61"/>
    </row>
    <row r="4" spans="2:5" ht="12.75">
      <c r="B4" s="59" t="s">
        <v>55</v>
      </c>
      <c r="C4" s="60"/>
      <c r="D4" s="60"/>
      <c r="E4" s="61"/>
    </row>
    <row r="5" spans="2:5" ht="13.5" thickBot="1">
      <c r="B5" s="62" t="s">
        <v>1</v>
      </c>
      <c r="C5" s="63"/>
      <c r="D5" s="63"/>
      <c r="E5" s="64"/>
    </row>
    <row r="6" spans="2:5" ht="13.5" thickBot="1">
      <c r="B6" s="2"/>
      <c r="C6" s="2"/>
      <c r="D6" s="2"/>
      <c r="E6" s="2"/>
    </row>
    <row r="7" spans="2:5" ht="12.75">
      <c r="B7" s="65" t="s">
        <v>2</v>
      </c>
      <c r="C7" s="3" t="s">
        <v>3</v>
      </c>
      <c r="D7" s="67" t="s">
        <v>5</v>
      </c>
      <c r="E7" s="3" t="s">
        <v>6</v>
      </c>
    </row>
    <row r="8" spans="2:5" ht="13.5" thickBot="1">
      <c r="B8" s="66"/>
      <c r="C8" s="4" t="s">
        <v>4</v>
      </c>
      <c r="D8" s="68"/>
      <c r="E8" s="4" t="s">
        <v>7</v>
      </c>
    </row>
    <row r="9" spans="2:5" ht="12.75">
      <c r="B9" s="7" t="s">
        <v>8</v>
      </c>
      <c r="C9" s="8">
        <f>SUM(C10:C12)</f>
        <v>91001670.75</v>
      </c>
      <c r="D9" s="8">
        <f>SUM(D10:D12)</f>
        <v>17687004.84</v>
      </c>
      <c r="E9" s="8">
        <f>SUM(E10:E12)</f>
        <v>17687004.84</v>
      </c>
    </row>
    <row r="10" spans="2:5" ht="12.75">
      <c r="B10" s="9" t="s">
        <v>9</v>
      </c>
      <c r="C10" s="6">
        <v>53040476.75</v>
      </c>
      <c r="D10" s="6">
        <v>10844278.07</v>
      </c>
      <c r="E10" s="6">
        <v>10844278.07</v>
      </c>
    </row>
    <row r="11" spans="2:5" ht="12.75">
      <c r="B11" s="9" t="s">
        <v>10</v>
      </c>
      <c r="C11" s="6">
        <v>37961194</v>
      </c>
      <c r="D11" s="6">
        <v>6842726.77</v>
      </c>
      <c r="E11" s="6">
        <v>6842726.77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91001670.75</v>
      </c>
      <c r="D14" s="8">
        <f>SUM(D15:D16)</f>
        <v>12427559.24</v>
      </c>
      <c r="E14" s="8">
        <f>SUM(E15:E16)</f>
        <v>12144458.24</v>
      </c>
    </row>
    <row r="15" spans="2:5" ht="12.75">
      <c r="B15" s="9" t="s">
        <v>12</v>
      </c>
      <c r="C15" s="6">
        <v>53040476.75</v>
      </c>
      <c r="D15" s="6">
        <v>5154882.11</v>
      </c>
      <c r="E15" s="6">
        <v>5146280.11</v>
      </c>
    </row>
    <row r="16" spans="2:5" ht="12.75">
      <c r="B16" s="9" t="s">
        <v>13</v>
      </c>
      <c r="C16" s="6">
        <v>37961194</v>
      </c>
      <c r="D16" s="6">
        <v>7272677.13</v>
      </c>
      <c r="E16" s="6">
        <v>6998178.13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5259445.6</v>
      </c>
      <c r="E22" s="7">
        <f>E9-E14+E18</f>
        <v>5542546.6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5259445.6</v>
      </c>
      <c r="E24" s="7">
        <f>E22-E12</f>
        <v>5542546.6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5259445.6</v>
      </c>
      <c r="E26" s="8">
        <f>E24-E18</f>
        <v>5542546.6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55"/>
      <c r="C28" s="55"/>
      <c r="D28" s="55"/>
      <c r="E28" s="5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5259445.6</v>
      </c>
      <c r="E35" s="8">
        <f>E26-E31</f>
        <v>5542546.6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69" t="s">
        <v>20</v>
      </c>
      <c r="C38" s="73" t="s">
        <v>26</v>
      </c>
      <c r="D38" s="71" t="s">
        <v>5</v>
      </c>
      <c r="E38" s="19" t="s">
        <v>6</v>
      </c>
    </row>
    <row r="39" spans="2:5" ht="13.5" thickBot="1">
      <c r="B39" s="70"/>
      <c r="C39" s="74"/>
      <c r="D39" s="7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69" t="s">
        <v>20</v>
      </c>
      <c r="C51" s="19" t="s">
        <v>3</v>
      </c>
      <c r="D51" s="71" t="s">
        <v>5</v>
      </c>
      <c r="E51" s="19" t="s">
        <v>6</v>
      </c>
    </row>
    <row r="52" spans="2:5" ht="13.5" thickBot="1">
      <c r="B52" s="70"/>
      <c r="C52" s="20" t="s">
        <v>21</v>
      </c>
      <c r="D52" s="7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53040476.75</v>
      </c>
      <c r="D54" s="26">
        <f>D10</f>
        <v>10844278.07</v>
      </c>
      <c r="E54" s="26">
        <f>E10</f>
        <v>10844278.07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53040476.75</v>
      </c>
      <c r="D60" s="22">
        <f>D15</f>
        <v>5154882.11</v>
      </c>
      <c r="E60" s="22">
        <f>E15</f>
        <v>5146280.11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5689395.96</v>
      </c>
      <c r="E64" s="23">
        <f>E54+E56-E60+E62</f>
        <v>5697997.96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5689395.96</v>
      </c>
      <c r="E66" s="23">
        <f>E64-E56</f>
        <v>5697997.96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69" t="s">
        <v>20</v>
      </c>
      <c r="C69" s="73" t="s">
        <v>26</v>
      </c>
      <c r="D69" s="71" t="s">
        <v>5</v>
      </c>
      <c r="E69" s="19" t="s">
        <v>6</v>
      </c>
    </row>
    <row r="70" spans="2:5" ht="13.5" thickBot="1">
      <c r="B70" s="70"/>
      <c r="C70" s="74"/>
      <c r="D70" s="7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37961194</v>
      </c>
      <c r="D72" s="26">
        <f>D11</f>
        <v>6842726.77</v>
      </c>
      <c r="E72" s="26">
        <f>E11</f>
        <v>6842726.77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37961194</v>
      </c>
      <c r="D78" s="22">
        <f>D16</f>
        <v>7272677.13</v>
      </c>
      <c r="E78" s="22">
        <f>E16</f>
        <v>6998178.13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-429950.36000000034</v>
      </c>
      <c r="E82" s="23">
        <f>E72+E74-E78+E80</f>
        <v>-155451.36000000034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-429950.36000000034</v>
      </c>
      <c r="E84" s="23">
        <f>E82-E74</f>
        <v>-155451.36000000034</v>
      </c>
    </row>
    <row r="85" spans="2:5" ht="13.5" thickBot="1">
      <c r="B85" s="27"/>
      <c r="C85" s="28"/>
      <c r="D85" s="27"/>
      <c r="E85" s="27"/>
    </row>
    <row r="90" spans="2:5" ht="12.75">
      <c r="B90" s="75" t="s">
        <v>45</v>
      </c>
      <c r="C90" s="75"/>
      <c r="D90" s="75"/>
      <c r="E90" s="75"/>
    </row>
    <row r="91" spans="2:5" ht="19.5" customHeight="1">
      <c r="B91" s="75"/>
      <c r="C91" s="75"/>
      <c r="D91" s="75"/>
      <c r="E91" s="75"/>
    </row>
    <row r="92" spans="2:5" ht="15.75">
      <c r="B92" s="35"/>
      <c r="C92" s="35"/>
      <c r="D92" s="35"/>
      <c r="E92" s="36"/>
    </row>
    <row r="93" spans="2:5" ht="12.75">
      <c r="B93" s="76" t="s">
        <v>46</v>
      </c>
      <c r="C93" s="76"/>
      <c r="D93" s="76"/>
      <c r="E93" s="76"/>
    </row>
    <row r="94" spans="2:5" ht="28.5" customHeight="1">
      <c r="B94" s="76"/>
      <c r="C94" s="76"/>
      <c r="D94" s="76"/>
      <c r="E94" s="76"/>
    </row>
    <row r="95" spans="2:5" ht="12.75">
      <c r="B95" s="44"/>
      <c r="C95" s="44"/>
      <c r="D95" s="44"/>
      <c r="E95" s="38"/>
    </row>
    <row r="96" spans="2:5" ht="12.75">
      <c r="B96" s="44"/>
      <c r="C96" s="44"/>
      <c r="D96" s="44"/>
      <c r="E96" s="38"/>
    </row>
    <row r="97" spans="2:5" ht="12.75">
      <c r="B97" s="44"/>
      <c r="C97" s="44"/>
      <c r="D97" s="44"/>
      <c r="E97" s="38"/>
    </row>
    <row r="98" spans="2:5" ht="12.75">
      <c r="B98" s="44"/>
      <c r="C98" s="44"/>
      <c r="D98" s="44"/>
      <c r="E98" s="38"/>
    </row>
    <row r="99" spans="2:5" ht="12.75">
      <c r="B99" s="44"/>
      <c r="C99" s="44"/>
      <c r="D99" s="44"/>
      <c r="E99" s="38"/>
    </row>
    <row r="100" spans="2:5" ht="15.75">
      <c r="B100" s="41" t="s">
        <v>47</v>
      </c>
      <c r="C100" s="77" t="s">
        <v>48</v>
      </c>
      <c r="D100" s="77"/>
      <c r="E100" s="77"/>
    </row>
    <row r="101" spans="2:5" ht="15.75">
      <c r="B101" s="42" t="s">
        <v>49</v>
      </c>
      <c r="C101" s="78" t="s">
        <v>50</v>
      </c>
      <c r="D101" s="78"/>
      <c r="E101" s="78"/>
    </row>
    <row r="102" spans="2:5" ht="15.75">
      <c r="B102" s="42"/>
      <c r="C102" s="43"/>
      <c r="D102" s="43"/>
      <c r="E102" s="43"/>
    </row>
    <row r="103" spans="2:5" ht="15.75">
      <c r="B103" s="42"/>
      <c r="C103" s="43"/>
      <c r="D103" s="43"/>
      <c r="E103" s="43"/>
    </row>
    <row r="104" spans="2:5" ht="15.75">
      <c r="B104" s="42"/>
      <c r="C104" s="43"/>
      <c r="D104" s="43"/>
      <c r="E104" s="43"/>
    </row>
    <row r="105" spans="2:5" ht="16.5">
      <c r="B105" s="39"/>
      <c r="C105" s="39"/>
      <c r="D105" s="39"/>
      <c r="E105" s="40"/>
    </row>
    <row r="106" spans="2:5" ht="15.75">
      <c r="B106" s="77" t="s">
        <v>51</v>
      </c>
      <c r="C106" s="77"/>
      <c r="D106" s="77"/>
      <c r="E106" s="77"/>
    </row>
    <row r="107" spans="2:5" ht="15.75">
      <c r="B107" s="78" t="s">
        <v>52</v>
      </c>
      <c r="C107" s="78"/>
      <c r="D107" s="78"/>
      <c r="E107" s="78"/>
    </row>
  </sheetData>
  <sheetProtection/>
  <mergeCells count="21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  <mergeCell ref="B90:E91"/>
    <mergeCell ref="B93:E94"/>
    <mergeCell ref="C100:E100"/>
    <mergeCell ref="C101:E101"/>
    <mergeCell ref="B106:E106"/>
    <mergeCell ref="B107:E107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08"/>
  <sheetViews>
    <sheetView view="pageBreakPreview" zoomScaleSheetLayoutView="100" zoomScalePageLayoutView="0" workbookViewId="0" topLeftCell="A1">
      <pane ySplit="8" topLeftCell="A95" activePane="bottomLeft" state="frozen"/>
      <selection pane="topLeft" activeCell="A9" sqref="A9"/>
      <selection pane="bottomLeft" activeCell="A9" sqref="A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56" t="s">
        <v>44</v>
      </c>
      <c r="C2" s="57"/>
      <c r="D2" s="57"/>
      <c r="E2" s="58"/>
    </row>
    <row r="3" spans="2:5" ht="12.75">
      <c r="B3" s="59" t="s">
        <v>0</v>
      </c>
      <c r="C3" s="60"/>
      <c r="D3" s="60"/>
      <c r="E3" s="61"/>
    </row>
    <row r="4" spans="2:5" ht="12.75">
      <c r="B4" s="59" t="s">
        <v>54</v>
      </c>
      <c r="C4" s="60"/>
      <c r="D4" s="60"/>
      <c r="E4" s="61"/>
    </row>
    <row r="5" spans="2:5" ht="13.5" thickBot="1">
      <c r="B5" s="62" t="s">
        <v>1</v>
      </c>
      <c r="C5" s="63"/>
      <c r="D5" s="63"/>
      <c r="E5" s="64"/>
    </row>
    <row r="6" spans="2:5" ht="13.5" thickBot="1">
      <c r="B6" s="2"/>
      <c r="C6" s="2"/>
      <c r="D6" s="2"/>
      <c r="E6" s="2"/>
    </row>
    <row r="7" spans="2:5" ht="12.75">
      <c r="B7" s="65" t="s">
        <v>2</v>
      </c>
      <c r="C7" s="3" t="s">
        <v>3</v>
      </c>
      <c r="D7" s="67" t="s">
        <v>5</v>
      </c>
      <c r="E7" s="3" t="s">
        <v>6</v>
      </c>
    </row>
    <row r="8" spans="2:5" ht="13.5" thickBot="1">
      <c r="B8" s="66"/>
      <c r="C8" s="4" t="s">
        <v>4</v>
      </c>
      <c r="D8" s="68"/>
      <c r="E8" s="4" t="s">
        <v>7</v>
      </c>
    </row>
    <row r="9" spans="2:5" ht="12.75">
      <c r="B9" s="7" t="s">
        <v>8</v>
      </c>
      <c r="C9" s="8">
        <f>SUM(C10:C12)</f>
        <v>91001670.75</v>
      </c>
      <c r="D9" s="8">
        <f>SUM(D10:D12)</f>
        <v>25951500.3</v>
      </c>
      <c r="E9" s="8">
        <f>SUM(E10:E12)</f>
        <v>25951500.3</v>
      </c>
    </row>
    <row r="10" spans="2:5" ht="12.75">
      <c r="B10" s="9" t="s">
        <v>9</v>
      </c>
      <c r="C10" s="6">
        <v>53040476.75</v>
      </c>
      <c r="D10" s="6">
        <v>15690751.49</v>
      </c>
      <c r="E10" s="6">
        <v>15690751.49</v>
      </c>
    </row>
    <row r="11" spans="2:5" ht="12.75">
      <c r="B11" s="9" t="s">
        <v>10</v>
      </c>
      <c r="C11" s="6">
        <v>37961194</v>
      </c>
      <c r="D11" s="6">
        <v>10260748.81</v>
      </c>
      <c r="E11" s="6">
        <v>10260748.81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91001670.75</v>
      </c>
      <c r="D14" s="8">
        <f>SUM(D15:D16)</f>
        <v>20387056.94</v>
      </c>
      <c r="E14" s="8">
        <f>SUM(E15:E16)</f>
        <v>20357795.34</v>
      </c>
    </row>
    <row r="15" spans="2:5" ht="12.75">
      <c r="B15" s="9" t="s">
        <v>12</v>
      </c>
      <c r="C15" s="6">
        <v>53040476.75</v>
      </c>
      <c r="D15" s="6">
        <v>8953605.05</v>
      </c>
      <c r="E15" s="6">
        <v>8924343.45</v>
      </c>
    </row>
    <row r="16" spans="2:5" ht="12.75">
      <c r="B16" s="9" t="s">
        <v>13</v>
      </c>
      <c r="C16" s="6">
        <v>37961194</v>
      </c>
      <c r="D16" s="6">
        <v>11433451.89</v>
      </c>
      <c r="E16" s="6">
        <v>11433451.89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5564443.359999999</v>
      </c>
      <c r="E22" s="7">
        <f>E9-E14+E18</f>
        <v>5593704.960000001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5564443.359999999</v>
      </c>
      <c r="E24" s="7">
        <f>E22-E12</f>
        <v>5593704.960000001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5564443.359999999</v>
      </c>
      <c r="E26" s="8">
        <f>E24-E18</f>
        <v>5593704.960000001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55"/>
      <c r="C28" s="55"/>
      <c r="D28" s="55"/>
      <c r="E28" s="5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5564443.359999999</v>
      </c>
      <c r="E35" s="8">
        <f>E26-E31</f>
        <v>5593704.960000001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69" t="s">
        <v>20</v>
      </c>
      <c r="C38" s="73" t="s">
        <v>26</v>
      </c>
      <c r="D38" s="71" t="s">
        <v>5</v>
      </c>
      <c r="E38" s="19" t="s">
        <v>6</v>
      </c>
    </row>
    <row r="39" spans="2:5" ht="13.5" thickBot="1">
      <c r="B39" s="70"/>
      <c r="C39" s="74"/>
      <c r="D39" s="7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69" t="s">
        <v>20</v>
      </c>
      <c r="C51" s="19" t="s">
        <v>3</v>
      </c>
      <c r="D51" s="71" t="s">
        <v>5</v>
      </c>
      <c r="E51" s="19" t="s">
        <v>6</v>
      </c>
    </row>
    <row r="52" spans="2:5" ht="13.5" thickBot="1">
      <c r="B52" s="70"/>
      <c r="C52" s="20" t="s">
        <v>21</v>
      </c>
      <c r="D52" s="7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53040476.75</v>
      </c>
      <c r="D54" s="26">
        <f>D10</f>
        <v>15690751.49</v>
      </c>
      <c r="E54" s="26">
        <f>E10</f>
        <v>15690751.49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53040476.75</v>
      </c>
      <c r="D60" s="22">
        <f>D15</f>
        <v>8953605.05</v>
      </c>
      <c r="E60" s="22">
        <f>E15</f>
        <v>8924343.45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6737146.4399999995</v>
      </c>
      <c r="E64" s="23">
        <f>E54+E56-E60+E62</f>
        <v>6766408.040000001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6737146.4399999995</v>
      </c>
      <c r="E66" s="23">
        <f>E64-E56</f>
        <v>6766408.040000001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69" t="s">
        <v>20</v>
      </c>
      <c r="C69" s="73" t="s">
        <v>26</v>
      </c>
      <c r="D69" s="71" t="s">
        <v>5</v>
      </c>
      <c r="E69" s="19" t="s">
        <v>6</v>
      </c>
    </row>
    <row r="70" spans="2:5" ht="13.5" thickBot="1">
      <c r="B70" s="70"/>
      <c r="C70" s="74"/>
      <c r="D70" s="7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37961194</v>
      </c>
      <c r="D72" s="26">
        <f>D11</f>
        <v>10260748.81</v>
      </c>
      <c r="E72" s="26">
        <f>E11</f>
        <v>10260748.81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37961194</v>
      </c>
      <c r="D78" s="22">
        <f>D16</f>
        <v>11433451.89</v>
      </c>
      <c r="E78" s="22">
        <f>E16</f>
        <v>11433451.89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-1172703.08</v>
      </c>
      <c r="E82" s="23">
        <f>E72+E74-E78+E80</f>
        <v>-1172703.08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-1172703.08</v>
      </c>
      <c r="E84" s="23">
        <f>E82-E74</f>
        <v>-1172703.08</v>
      </c>
    </row>
    <row r="85" spans="2:5" ht="13.5" thickBot="1">
      <c r="B85" s="27"/>
      <c r="C85" s="28"/>
      <c r="D85" s="27"/>
      <c r="E85" s="27"/>
    </row>
    <row r="91" spans="2:5" ht="12.75">
      <c r="B91" s="75" t="s">
        <v>45</v>
      </c>
      <c r="C91" s="75"/>
      <c r="D91" s="75"/>
      <c r="E91" s="75"/>
    </row>
    <row r="92" spans="2:5" ht="19.5" customHeight="1">
      <c r="B92" s="75"/>
      <c r="C92" s="75"/>
      <c r="D92" s="75"/>
      <c r="E92" s="75"/>
    </row>
    <row r="93" spans="2:5" ht="15.75">
      <c r="B93" s="35"/>
      <c r="C93" s="35"/>
      <c r="D93" s="35"/>
      <c r="E93" s="36"/>
    </row>
    <row r="94" spans="2:5" ht="12.75">
      <c r="B94" s="76" t="s">
        <v>46</v>
      </c>
      <c r="C94" s="76"/>
      <c r="D94" s="76"/>
      <c r="E94" s="76"/>
    </row>
    <row r="95" spans="2:5" ht="28.5" customHeight="1">
      <c r="B95" s="76"/>
      <c r="C95" s="76"/>
      <c r="D95" s="76"/>
      <c r="E95" s="76"/>
    </row>
    <row r="96" spans="2:5" ht="12.75">
      <c r="B96" s="44"/>
      <c r="C96" s="44"/>
      <c r="D96" s="44"/>
      <c r="E96" s="38"/>
    </row>
    <row r="97" spans="2:5" ht="12.75">
      <c r="B97" s="44"/>
      <c r="C97" s="44"/>
      <c r="D97" s="44"/>
      <c r="E97" s="38"/>
    </row>
    <row r="98" spans="2:5" ht="12.75">
      <c r="B98" s="44"/>
      <c r="C98" s="44"/>
      <c r="D98" s="44"/>
      <c r="E98" s="38"/>
    </row>
    <row r="99" spans="2:5" ht="12.75">
      <c r="B99" s="44"/>
      <c r="C99" s="44"/>
      <c r="D99" s="44"/>
      <c r="E99" s="38"/>
    </row>
    <row r="100" spans="2:5" ht="12.75">
      <c r="B100" s="44"/>
      <c r="C100" s="44"/>
      <c r="D100" s="44"/>
      <c r="E100" s="38"/>
    </row>
    <row r="101" spans="2:5" ht="15.75">
      <c r="B101" s="41" t="s">
        <v>47</v>
      </c>
      <c r="C101" s="77" t="s">
        <v>48</v>
      </c>
      <c r="D101" s="77"/>
      <c r="E101" s="77"/>
    </row>
    <row r="102" spans="2:5" ht="15.75">
      <c r="B102" s="42" t="s">
        <v>49</v>
      </c>
      <c r="C102" s="78" t="s">
        <v>50</v>
      </c>
      <c r="D102" s="78"/>
      <c r="E102" s="78"/>
    </row>
    <row r="103" spans="2:5" ht="15.75">
      <c r="B103" s="42"/>
      <c r="C103" s="43"/>
      <c r="D103" s="43"/>
      <c r="E103" s="43"/>
    </row>
    <row r="104" spans="2:5" ht="15.75">
      <c r="B104" s="42"/>
      <c r="C104" s="43"/>
      <c r="D104" s="43"/>
      <c r="E104" s="43"/>
    </row>
    <row r="105" spans="2:5" ht="15.75">
      <c r="B105" s="42"/>
      <c r="C105" s="43"/>
      <c r="D105" s="43"/>
      <c r="E105" s="43"/>
    </row>
    <row r="106" spans="2:5" ht="16.5">
      <c r="B106" s="39"/>
      <c r="C106" s="39"/>
      <c r="D106" s="39"/>
      <c r="E106" s="40"/>
    </row>
    <row r="107" spans="2:5" ht="15.75">
      <c r="B107" s="77" t="s">
        <v>51</v>
      </c>
      <c r="C107" s="77"/>
      <c r="D107" s="77"/>
      <c r="E107" s="77"/>
    </row>
    <row r="108" spans="2:5" ht="15.75">
      <c r="B108" s="78" t="s">
        <v>52</v>
      </c>
      <c r="C108" s="78"/>
      <c r="D108" s="78"/>
      <c r="E108" s="78"/>
    </row>
  </sheetData>
  <sheetProtection/>
  <mergeCells count="21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  <mergeCell ref="B91:E92"/>
    <mergeCell ref="B94:E95"/>
    <mergeCell ref="C101:E101"/>
    <mergeCell ref="C102:E102"/>
    <mergeCell ref="B107:E107"/>
    <mergeCell ref="B108:E10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04"/>
  <sheetViews>
    <sheetView view="pageBreakPreview" zoomScale="85" zoomScaleSheetLayoutView="85" zoomScalePageLayoutView="0" workbookViewId="0" topLeftCell="A1">
      <pane ySplit="8" topLeftCell="A9" activePane="bottomLeft" state="frozen"/>
      <selection pane="topLeft" activeCell="B17" sqref="B17"/>
      <selection pane="bottomLeft" activeCell="B17" sqref="B17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56" t="s">
        <v>44</v>
      </c>
      <c r="C2" s="57"/>
      <c r="D2" s="57"/>
      <c r="E2" s="58"/>
    </row>
    <row r="3" spans="2:5" ht="12.75">
      <c r="B3" s="59" t="s">
        <v>0</v>
      </c>
      <c r="C3" s="60"/>
      <c r="D3" s="60"/>
      <c r="E3" s="61"/>
    </row>
    <row r="4" spans="2:5" ht="12.75">
      <c r="B4" s="59" t="s">
        <v>56</v>
      </c>
      <c r="C4" s="60"/>
      <c r="D4" s="60"/>
      <c r="E4" s="61"/>
    </row>
    <row r="5" spans="2:5" ht="13.5" thickBot="1">
      <c r="B5" s="62" t="s">
        <v>1</v>
      </c>
      <c r="C5" s="63"/>
      <c r="D5" s="63"/>
      <c r="E5" s="64"/>
    </row>
    <row r="6" spans="2:5" ht="13.5" thickBot="1">
      <c r="B6" s="2"/>
      <c r="C6" s="2"/>
      <c r="D6" s="2"/>
      <c r="E6" s="2"/>
    </row>
    <row r="7" spans="2:5" ht="12.75">
      <c r="B7" s="65" t="s">
        <v>2</v>
      </c>
      <c r="C7" s="3" t="s">
        <v>3</v>
      </c>
      <c r="D7" s="67" t="s">
        <v>5</v>
      </c>
      <c r="E7" s="3" t="s">
        <v>6</v>
      </c>
    </row>
    <row r="8" spans="2:5" ht="13.5" thickBot="1">
      <c r="B8" s="66"/>
      <c r="C8" s="4" t="s">
        <v>4</v>
      </c>
      <c r="D8" s="68"/>
      <c r="E8" s="4" t="s">
        <v>7</v>
      </c>
    </row>
    <row r="9" spans="2:5" ht="12.75">
      <c r="B9" s="7" t="s">
        <v>8</v>
      </c>
      <c r="C9" s="8">
        <f>SUM(C10:C12)</f>
        <v>91000510.75</v>
      </c>
      <c r="D9" s="8">
        <f>SUM(D10:D12)</f>
        <v>34292475.63999999</v>
      </c>
      <c r="E9" s="8">
        <f>SUM(E10:E12)</f>
        <v>34292475.63999999</v>
      </c>
    </row>
    <row r="10" spans="2:5" ht="12.75">
      <c r="B10" s="9" t="s">
        <v>9</v>
      </c>
      <c r="C10" s="6">
        <v>53039316.75</v>
      </c>
      <c r="D10" s="6">
        <v>20764953.63</v>
      </c>
      <c r="E10" s="6">
        <v>20764953.63</v>
      </c>
    </row>
    <row r="11" spans="2:5" ht="12.75">
      <c r="B11" s="9" t="s">
        <v>10</v>
      </c>
      <c r="C11" s="6">
        <v>37961194</v>
      </c>
      <c r="D11" s="6">
        <v>13678770.85</v>
      </c>
      <c r="E11" s="6">
        <v>13678770.85</v>
      </c>
    </row>
    <row r="12" spans="2:5" ht="12.75">
      <c r="B12" s="9" t="s">
        <v>11</v>
      </c>
      <c r="C12" s="6">
        <f>C48</f>
        <v>0</v>
      </c>
      <c r="D12" s="6">
        <f>D48</f>
        <v>-151248.84</v>
      </c>
      <c r="E12" s="6">
        <f>E48</f>
        <v>-151248.84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91001670.75</v>
      </c>
      <c r="D14" s="8">
        <f>SUM(D15:D16)</f>
        <v>26899876.46</v>
      </c>
      <c r="E14" s="8">
        <f>SUM(E15:E16)</f>
        <v>26898832.46</v>
      </c>
    </row>
    <row r="15" spans="2:5" ht="12.75">
      <c r="B15" s="9" t="s">
        <v>12</v>
      </c>
      <c r="C15" s="6">
        <v>53040476.75</v>
      </c>
      <c r="D15" s="6">
        <v>13530246.11</v>
      </c>
      <c r="E15" s="6">
        <v>13529202.11</v>
      </c>
    </row>
    <row r="16" spans="2:5" ht="12.75">
      <c r="B16" s="9" t="s">
        <v>13</v>
      </c>
      <c r="C16" s="6">
        <v>37961194</v>
      </c>
      <c r="D16" s="6">
        <v>13369630.35</v>
      </c>
      <c r="E16" s="6">
        <v>13369630.35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-1160</v>
      </c>
      <c r="D22" s="7">
        <f>D9-D14+D18</f>
        <v>7392599.179999992</v>
      </c>
      <c r="E22" s="7">
        <f>E9-E14+E18</f>
        <v>7393643.179999992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-1160</v>
      </c>
      <c r="D24" s="7">
        <f>D22-D12</f>
        <v>7543848.019999992</v>
      </c>
      <c r="E24" s="7">
        <f>E22-E12</f>
        <v>7544892.019999992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-1160</v>
      </c>
      <c r="D26" s="8">
        <f>D24-D18</f>
        <v>7543848.019999992</v>
      </c>
      <c r="E26" s="8">
        <f>E24-E18</f>
        <v>7544892.019999992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55"/>
      <c r="C28" s="55"/>
      <c r="D28" s="55"/>
      <c r="E28" s="5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-1160</v>
      </c>
      <c r="D35" s="8">
        <f>D26-D31</f>
        <v>7543848.019999992</v>
      </c>
      <c r="E35" s="8">
        <f>E26-E31</f>
        <v>7544892.019999992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69" t="s">
        <v>20</v>
      </c>
      <c r="C38" s="73" t="s">
        <v>26</v>
      </c>
      <c r="D38" s="71" t="s">
        <v>5</v>
      </c>
      <c r="E38" s="19" t="s">
        <v>6</v>
      </c>
    </row>
    <row r="39" spans="2:5" ht="13.5" thickBot="1">
      <c r="B39" s="70"/>
      <c r="C39" s="74"/>
      <c r="D39" s="7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151248.84</v>
      </c>
      <c r="E44" s="24">
        <f>SUM(E45:E46)</f>
        <v>151248.84</v>
      </c>
    </row>
    <row r="45" spans="2:5" ht="12.75">
      <c r="B45" s="25" t="s">
        <v>31</v>
      </c>
      <c r="C45" s="22">
        <v>0</v>
      </c>
      <c r="D45" s="26">
        <v>151248.84</v>
      </c>
      <c r="E45" s="26">
        <v>151248.84</v>
      </c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-151248.84</v>
      </c>
      <c r="E48" s="23">
        <f>E41-E44</f>
        <v>-151248.84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69" t="s">
        <v>20</v>
      </c>
      <c r="C51" s="19" t="s">
        <v>3</v>
      </c>
      <c r="D51" s="71" t="s">
        <v>5</v>
      </c>
      <c r="E51" s="19" t="s">
        <v>6</v>
      </c>
    </row>
    <row r="52" spans="2:5" ht="13.5" thickBot="1">
      <c r="B52" s="70"/>
      <c r="C52" s="20" t="s">
        <v>21</v>
      </c>
      <c r="D52" s="7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53039316.75</v>
      </c>
      <c r="D54" s="26">
        <f>D10</f>
        <v>20764953.63</v>
      </c>
      <c r="E54" s="26">
        <f>E10</f>
        <v>20764953.63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-151248.84</v>
      </c>
      <c r="E56" s="26">
        <f>E42-E45</f>
        <v>-151248.84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151248.84</v>
      </c>
      <c r="E58" s="26">
        <f>E45</f>
        <v>151248.84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53040476.75</v>
      </c>
      <c r="D60" s="22">
        <f>D15</f>
        <v>13530246.11</v>
      </c>
      <c r="E60" s="22">
        <f>E15</f>
        <v>13529202.11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-1160</v>
      </c>
      <c r="D64" s="23">
        <f>D54+D56-D60+D62</f>
        <v>7083458.68</v>
      </c>
      <c r="E64" s="23">
        <f>E54+E56-E60+E62</f>
        <v>7084502.68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-1160</v>
      </c>
      <c r="D66" s="23">
        <f>D64-D56</f>
        <v>7234707.52</v>
      </c>
      <c r="E66" s="23">
        <f>E64-E56</f>
        <v>7235751.52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69" t="s">
        <v>20</v>
      </c>
      <c r="C69" s="73" t="s">
        <v>26</v>
      </c>
      <c r="D69" s="71" t="s">
        <v>5</v>
      </c>
      <c r="E69" s="19" t="s">
        <v>6</v>
      </c>
    </row>
    <row r="70" spans="2:5" ht="13.5" thickBot="1">
      <c r="B70" s="70"/>
      <c r="C70" s="74"/>
      <c r="D70" s="7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37961194</v>
      </c>
      <c r="D72" s="26">
        <f>D11</f>
        <v>13678770.85</v>
      </c>
      <c r="E72" s="26">
        <f>E11</f>
        <v>13678770.85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37961194</v>
      </c>
      <c r="D78" s="22">
        <f>D16</f>
        <v>13369630.35</v>
      </c>
      <c r="E78" s="22">
        <f>E16</f>
        <v>13369630.35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309140.5</v>
      </c>
      <c r="E82" s="23">
        <f>E72+E74-E78+E80</f>
        <v>309140.5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309140.5</v>
      </c>
      <c r="E84" s="23">
        <f>E82-E74</f>
        <v>309140.5</v>
      </c>
    </row>
    <row r="85" spans="2:5" ht="13.5" thickBot="1">
      <c r="B85" s="27"/>
      <c r="C85" s="28"/>
      <c r="D85" s="27"/>
      <c r="E85" s="27"/>
    </row>
    <row r="87" spans="2:5" ht="12.75">
      <c r="B87" s="75" t="s">
        <v>45</v>
      </c>
      <c r="C87" s="75"/>
      <c r="D87" s="75"/>
      <c r="E87" s="75"/>
    </row>
    <row r="88" spans="2:5" ht="19.5" customHeight="1">
      <c r="B88" s="75"/>
      <c r="C88" s="75"/>
      <c r="D88" s="75"/>
      <c r="E88" s="75"/>
    </row>
    <row r="89" spans="2:5" ht="15.75">
      <c r="B89" s="35"/>
      <c r="C89" s="35"/>
      <c r="D89" s="35"/>
      <c r="E89" s="36"/>
    </row>
    <row r="90" spans="2:5" ht="12.75">
      <c r="B90" s="76" t="s">
        <v>46</v>
      </c>
      <c r="C90" s="76"/>
      <c r="D90" s="76"/>
      <c r="E90" s="76"/>
    </row>
    <row r="91" spans="2:5" ht="42" customHeight="1">
      <c r="B91" s="76"/>
      <c r="C91" s="76"/>
      <c r="D91" s="76"/>
      <c r="E91" s="76"/>
    </row>
    <row r="92" spans="2:5" ht="12.75">
      <c r="B92" s="46"/>
      <c r="C92" s="46"/>
      <c r="D92" s="46"/>
      <c r="E92" s="38"/>
    </row>
    <row r="93" spans="2:5" ht="12.75">
      <c r="B93" s="46"/>
      <c r="C93" s="46"/>
      <c r="D93" s="46"/>
      <c r="E93" s="38"/>
    </row>
    <row r="94" spans="2:5" ht="12.75">
      <c r="B94" s="46"/>
      <c r="C94" s="46"/>
      <c r="D94" s="46"/>
      <c r="E94" s="38"/>
    </row>
    <row r="95" spans="2:5" ht="12.75">
      <c r="B95" s="46"/>
      <c r="C95" s="46"/>
      <c r="D95" s="46"/>
      <c r="E95" s="38"/>
    </row>
    <row r="96" spans="2:5" ht="12.75">
      <c r="B96" s="46"/>
      <c r="C96" s="46"/>
      <c r="D96" s="46"/>
      <c r="E96" s="38"/>
    </row>
    <row r="97" spans="2:5" ht="15.75">
      <c r="B97" s="41" t="s">
        <v>47</v>
      </c>
      <c r="C97" s="77" t="s">
        <v>48</v>
      </c>
      <c r="D97" s="77"/>
      <c r="E97" s="77"/>
    </row>
    <row r="98" spans="2:5" ht="15.75">
      <c r="B98" s="42" t="s">
        <v>49</v>
      </c>
      <c r="C98" s="78" t="s">
        <v>50</v>
      </c>
      <c r="D98" s="78"/>
      <c r="E98" s="78"/>
    </row>
    <row r="99" spans="2:5" ht="15.75">
      <c r="B99" s="42"/>
      <c r="C99" s="45"/>
      <c r="D99" s="45"/>
      <c r="E99" s="45"/>
    </row>
    <row r="100" spans="2:5" ht="15.75">
      <c r="B100" s="42"/>
      <c r="C100" s="45"/>
      <c r="D100" s="45"/>
      <c r="E100" s="45"/>
    </row>
    <row r="101" spans="2:5" ht="15.75">
      <c r="B101" s="42"/>
      <c r="C101" s="45"/>
      <c r="D101" s="45"/>
      <c r="E101" s="45"/>
    </row>
    <row r="102" spans="2:5" ht="16.5">
      <c r="B102" s="39"/>
      <c r="C102" s="39"/>
      <c r="D102" s="39"/>
      <c r="E102" s="40"/>
    </row>
    <row r="103" spans="2:5" ht="15.75">
      <c r="B103" s="77" t="s">
        <v>51</v>
      </c>
      <c r="C103" s="77"/>
      <c r="D103" s="77"/>
      <c r="E103" s="77"/>
    </row>
    <row r="104" spans="2:5" ht="15.75">
      <c r="B104" s="78" t="s">
        <v>52</v>
      </c>
      <c r="C104" s="78"/>
      <c r="D104" s="78"/>
      <c r="E104" s="78"/>
    </row>
  </sheetData>
  <sheetProtection/>
  <mergeCells count="21">
    <mergeCell ref="B87:E88"/>
    <mergeCell ref="B90:E91"/>
    <mergeCell ref="C97:E97"/>
    <mergeCell ref="C98:E98"/>
    <mergeCell ref="B103:E103"/>
    <mergeCell ref="B104:E104"/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04"/>
  <sheetViews>
    <sheetView view="pageBreakPreview" zoomScale="85" zoomScaleSheetLayoutView="85" zoomScalePageLayoutView="0" workbookViewId="0" topLeftCell="A1">
      <pane ySplit="8" topLeftCell="A9" activePane="bottomLeft" state="frozen"/>
      <selection pane="topLeft" activeCell="B17" sqref="B17"/>
      <selection pane="bottomLeft" activeCell="B17" sqref="B17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56" t="s">
        <v>44</v>
      </c>
      <c r="C2" s="57"/>
      <c r="D2" s="57"/>
      <c r="E2" s="58"/>
    </row>
    <row r="3" spans="2:5" ht="12.75">
      <c r="B3" s="59" t="s">
        <v>0</v>
      </c>
      <c r="C3" s="60"/>
      <c r="D3" s="60"/>
      <c r="E3" s="61"/>
    </row>
    <row r="4" spans="2:5" ht="12.75">
      <c r="B4" s="59" t="s">
        <v>57</v>
      </c>
      <c r="C4" s="60"/>
      <c r="D4" s="60"/>
      <c r="E4" s="61"/>
    </row>
    <row r="5" spans="2:5" ht="13.5" thickBot="1">
      <c r="B5" s="62" t="s">
        <v>1</v>
      </c>
      <c r="C5" s="63"/>
      <c r="D5" s="63"/>
      <c r="E5" s="64"/>
    </row>
    <row r="6" spans="2:5" ht="13.5" thickBot="1">
      <c r="B6" s="2"/>
      <c r="C6" s="2"/>
      <c r="D6" s="2"/>
      <c r="E6" s="2"/>
    </row>
    <row r="7" spans="2:5" ht="12.75">
      <c r="B7" s="65" t="s">
        <v>2</v>
      </c>
      <c r="C7" s="3" t="s">
        <v>3</v>
      </c>
      <c r="D7" s="67" t="s">
        <v>5</v>
      </c>
      <c r="E7" s="3" t="s">
        <v>6</v>
      </c>
    </row>
    <row r="8" spans="2:5" ht="13.5" thickBot="1">
      <c r="B8" s="66"/>
      <c r="C8" s="4" t="s">
        <v>4</v>
      </c>
      <c r="D8" s="68"/>
      <c r="E8" s="4" t="s">
        <v>7</v>
      </c>
    </row>
    <row r="9" spans="2:5" ht="12.75">
      <c r="B9" s="7" t="s">
        <v>8</v>
      </c>
      <c r="C9" s="8">
        <f>SUM(C10:C12)</f>
        <v>90999480.75</v>
      </c>
      <c r="D9" s="8">
        <f>SUM(D10:D12)</f>
        <v>41132149.31</v>
      </c>
      <c r="E9" s="8">
        <f>SUM(E10:E12)</f>
        <v>41132149.31</v>
      </c>
    </row>
    <row r="10" spans="2:5" ht="12.75">
      <c r="B10" s="9" t="s">
        <v>9</v>
      </c>
      <c r="C10" s="6">
        <v>53038286.75</v>
      </c>
      <c r="D10" s="6">
        <v>24197368.57</v>
      </c>
      <c r="E10" s="6">
        <v>24197368.57</v>
      </c>
    </row>
    <row r="11" spans="2:5" ht="12.75">
      <c r="B11" s="9" t="s">
        <v>10</v>
      </c>
      <c r="C11" s="6">
        <v>37961194</v>
      </c>
      <c r="D11" s="6">
        <v>17096792.89</v>
      </c>
      <c r="E11" s="6">
        <v>17096792.89</v>
      </c>
    </row>
    <row r="12" spans="2:5" ht="12.75">
      <c r="B12" s="9" t="s">
        <v>11</v>
      </c>
      <c r="C12" s="6">
        <f>C48</f>
        <v>0</v>
      </c>
      <c r="D12" s="6">
        <f>D48</f>
        <v>-162012.15</v>
      </c>
      <c r="E12" s="6">
        <f>E48</f>
        <v>-162012.15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91001670.75</v>
      </c>
      <c r="D14" s="8">
        <f>SUM(D15:D16)</f>
        <v>35132995.48</v>
      </c>
      <c r="E14" s="8">
        <f>SUM(E15:E16)</f>
        <v>35132995.48</v>
      </c>
    </row>
    <row r="15" spans="2:5" ht="12.75">
      <c r="B15" s="9" t="s">
        <v>12</v>
      </c>
      <c r="C15" s="6">
        <v>53040476.75</v>
      </c>
      <c r="D15" s="6">
        <v>19934777.63</v>
      </c>
      <c r="E15" s="6">
        <v>19934777.63</v>
      </c>
    </row>
    <row r="16" spans="2:5" ht="12.75">
      <c r="B16" s="9" t="s">
        <v>13</v>
      </c>
      <c r="C16" s="6">
        <v>37961194</v>
      </c>
      <c r="D16" s="6">
        <v>15198217.85</v>
      </c>
      <c r="E16" s="6">
        <v>15198217.85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-2190</v>
      </c>
      <c r="D22" s="7">
        <f>D9-D14+D18</f>
        <v>5999153.830000006</v>
      </c>
      <c r="E22" s="7">
        <f>E9-E14+E18</f>
        <v>5999153.830000006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-2190</v>
      </c>
      <c r="D24" s="7">
        <f>D22-D12</f>
        <v>6161165.980000006</v>
      </c>
      <c r="E24" s="7">
        <f>E22-E12</f>
        <v>6161165.980000006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-2190</v>
      </c>
      <c r="D26" s="8">
        <f>D24-D18</f>
        <v>6161165.980000006</v>
      </c>
      <c r="E26" s="8">
        <f>E24-E18</f>
        <v>6161165.980000006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55"/>
      <c r="C28" s="55"/>
      <c r="D28" s="55"/>
      <c r="E28" s="5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-2190</v>
      </c>
      <c r="D35" s="8">
        <f>D26-D31</f>
        <v>6161165.980000006</v>
      </c>
      <c r="E35" s="8">
        <f>E26-E31</f>
        <v>6161165.980000006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69" t="s">
        <v>20</v>
      </c>
      <c r="C38" s="73" t="s">
        <v>26</v>
      </c>
      <c r="D38" s="71" t="s">
        <v>5</v>
      </c>
      <c r="E38" s="19" t="s">
        <v>6</v>
      </c>
    </row>
    <row r="39" spans="2:5" ht="13.5" thickBot="1">
      <c r="B39" s="70"/>
      <c r="C39" s="74"/>
      <c r="D39" s="7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162012.15</v>
      </c>
      <c r="E44" s="24">
        <f>SUM(E45:E46)</f>
        <v>162012.15</v>
      </c>
    </row>
    <row r="45" spans="2:5" ht="12.75">
      <c r="B45" s="25" t="s">
        <v>31</v>
      </c>
      <c r="C45" s="22">
        <v>0</v>
      </c>
      <c r="D45" s="26">
        <v>162012.15</v>
      </c>
      <c r="E45" s="26">
        <v>162012.15</v>
      </c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-162012.15</v>
      </c>
      <c r="E48" s="23">
        <f>E41-E44</f>
        <v>-162012.15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69" t="s">
        <v>20</v>
      </c>
      <c r="C51" s="19" t="s">
        <v>3</v>
      </c>
      <c r="D51" s="71" t="s">
        <v>5</v>
      </c>
      <c r="E51" s="19" t="s">
        <v>6</v>
      </c>
    </row>
    <row r="52" spans="2:5" ht="13.5" thickBot="1">
      <c r="B52" s="70"/>
      <c r="C52" s="20" t="s">
        <v>21</v>
      </c>
      <c r="D52" s="7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53038286.75</v>
      </c>
      <c r="D54" s="26">
        <f>D10</f>
        <v>24197368.57</v>
      </c>
      <c r="E54" s="26">
        <f>E10</f>
        <v>24197368.57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-162012.15</v>
      </c>
      <c r="E56" s="26">
        <f>E42-E45</f>
        <v>-162012.15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162012.15</v>
      </c>
      <c r="E58" s="26">
        <f>E45</f>
        <v>162012.15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53040476.75</v>
      </c>
      <c r="D60" s="22">
        <f>D15</f>
        <v>19934777.63</v>
      </c>
      <c r="E60" s="22">
        <f>E15</f>
        <v>19934777.63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-2190</v>
      </c>
      <c r="D64" s="23">
        <f>D54+D56-D60+D62</f>
        <v>4100578.790000003</v>
      </c>
      <c r="E64" s="23">
        <f>E54+E56-E60+E62</f>
        <v>4100578.790000003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-2190</v>
      </c>
      <c r="D66" s="23">
        <f>D64-D56</f>
        <v>4262590.940000003</v>
      </c>
      <c r="E66" s="23">
        <f>E64-E56</f>
        <v>4262590.940000003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69" t="s">
        <v>20</v>
      </c>
      <c r="C69" s="73" t="s">
        <v>26</v>
      </c>
      <c r="D69" s="71" t="s">
        <v>5</v>
      </c>
      <c r="E69" s="19" t="s">
        <v>6</v>
      </c>
    </row>
    <row r="70" spans="2:5" ht="13.5" thickBot="1">
      <c r="B70" s="70"/>
      <c r="C70" s="74"/>
      <c r="D70" s="7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37961194</v>
      </c>
      <c r="D72" s="26">
        <f>D11</f>
        <v>17096792.89</v>
      </c>
      <c r="E72" s="26">
        <f>E11</f>
        <v>17096792.89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37961194</v>
      </c>
      <c r="D78" s="22">
        <f>D16</f>
        <v>15198217.85</v>
      </c>
      <c r="E78" s="22">
        <f>E16</f>
        <v>15198217.85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1898575.040000001</v>
      </c>
      <c r="E82" s="23">
        <f>E72+E74-E78+E80</f>
        <v>1898575.040000001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1898575.040000001</v>
      </c>
      <c r="E84" s="23">
        <f>E82-E74</f>
        <v>1898575.040000001</v>
      </c>
    </row>
    <row r="85" spans="2:5" ht="13.5" thickBot="1">
      <c r="B85" s="27"/>
      <c r="C85" s="28"/>
      <c r="D85" s="27"/>
      <c r="E85" s="27"/>
    </row>
    <row r="87" spans="2:5" ht="12.75">
      <c r="B87" s="75" t="s">
        <v>45</v>
      </c>
      <c r="C87" s="75"/>
      <c r="D87" s="75"/>
      <c r="E87" s="75"/>
    </row>
    <row r="88" spans="2:5" ht="19.5" customHeight="1">
      <c r="B88" s="75"/>
      <c r="C88" s="75"/>
      <c r="D88" s="75"/>
      <c r="E88" s="75"/>
    </row>
    <row r="89" spans="2:5" ht="15.75">
      <c r="B89" s="35"/>
      <c r="C89" s="35"/>
      <c r="D89" s="35"/>
      <c r="E89" s="36"/>
    </row>
    <row r="90" spans="2:5" ht="12.75">
      <c r="B90" s="76" t="s">
        <v>46</v>
      </c>
      <c r="C90" s="76"/>
      <c r="D90" s="76"/>
      <c r="E90" s="76"/>
    </row>
    <row r="91" spans="2:5" ht="40.5" customHeight="1">
      <c r="B91" s="76"/>
      <c r="C91" s="76"/>
      <c r="D91" s="76"/>
      <c r="E91" s="76"/>
    </row>
    <row r="92" spans="2:5" ht="12.75">
      <c r="B92" s="46"/>
      <c r="C92" s="46"/>
      <c r="D92" s="46"/>
      <c r="E92" s="38"/>
    </row>
    <row r="93" spans="2:5" ht="12.75">
      <c r="B93" s="46"/>
      <c r="C93" s="46"/>
      <c r="D93" s="46"/>
      <c r="E93" s="38"/>
    </row>
    <row r="94" spans="2:5" ht="12.75">
      <c r="B94" s="46"/>
      <c r="C94" s="46"/>
      <c r="D94" s="46"/>
      <c r="E94" s="38"/>
    </row>
    <row r="95" spans="2:5" ht="12.75">
      <c r="B95" s="46"/>
      <c r="C95" s="46"/>
      <c r="D95" s="46"/>
      <c r="E95" s="38"/>
    </row>
    <row r="96" spans="2:5" ht="12.75">
      <c r="B96" s="46"/>
      <c r="C96" s="46"/>
      <c r="D96" s="46"/>
      <c r="E96" s="38"/>
    </row>
    <row r="97" spans="2:5" ht="15.75">
      <c r="B97" s="41" t="s">
        <v>47</v>
      </c>
      <c r="C97" s="77" t="s">
        <v>48</v>
      </c>
      <c r="D97" s="77"/>
      <c r="E97" s="77"/>
    </row>
    <row r="98" spans="2:5" ht="15.75">
      <c r="B98" s="42" t="s">
        <v>49</v>
      </c>
      <c r="C98" s="78" t="s">
        <v>50</v>
      </c>
      <c r="D98" s="78"/>
      <c r="E98" s="78"/>
    </row>
    <row r="99" spans="2:5" ht="15.75">
      <c r="B99" s="42"/>
      <c r="C99" s="45"/>
      <c r="D99" s="45"/>
      <c r="E99" s="45"/>
    </row>
    <row r="100" spans="2:5" ht="15.75">
      <c r="B100" s="42"/>
      <c r="C100" s="45"/>
      <c r="D100" s="45"/>
      <c r="E100" s="45"/>
    </row>
    <row r="101" spans="2:5" ht="15.75">
      <c r="B101" s="42"/>
      <c r="C101" s="45"/>
      <c r="D101" s="45"/>
      <c r="E101" s="45"/>
    </row>
    <row r="102" spans="2:5" ht="16.5">
      <c r="B102" s="39"/>
      <c r="C102" s="39"/>
      <c r="D102" s="39"/>
      <c r="E102" s="40"/>
    </row>
    <row r="103" spans="2:5" ht="15.75">
      <c r="B103" s="77" t="s">
        <v>51</v>
      </c>
      <c r="C103" s="77"/>
      <c r="D103" s="77"/>
      <c r="E103" s="77"/>
    </row>
    <row r="104" spans="2:5" ht="15.75">
      <c r="B104" s="78" t="s">
        <v>52</v>
      </c>
      <c r="C104" s="78"/>
      <c r="D104" s="78"/>
      <c r="E104" s="78"/>
    </row>
  </sheetData>
  <sheetProtection/>
  <mergeCells count="21">
    <mergeCell ref="B87:E88"/>
    <mergeCell ref="B90:E91"/>
    <mergeCell ref="C97:E97"/>
    <mergeCell ref="C98:E98"/>
    <mergeCell ref="B103:E103"/>
    <mergeCell ref="B104:E104"/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05"/>
  <sheetViews>
    <sheetView view="pageBreakPreview" zoomScale="85" zoomScaleSheetLayoutView="85" zoomScalePageLayoutView="0" workbookViewId="0" topLeftCell="A1">
      <pane ySplit="8" topLeftCell="A55" activePane="bottomLeft" state="frozen"/>
      <selection pane="topLeft" activeCell="B17" sqref="B17"/>
      <selection pane="bottomLeft" activeCell="B17" sqref="B17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56" t="s">
        <v>44</v>
      </c>
      <c r="C2" s="57"/>
      <c r="D2" s="57"/>
      <c r="E2" s="58"/>
    </row>
    <row r="3" spans="2:5" ht="12.75">
      <c r="B3" s="59" t="s">
        <v>0</v>
      </c>
      <c r="C3" s="60"/>
      <c r="D3" s="60"/>
      <c r="E3" s="61"/>
    </row>
    <row r="4" spans="2:5" ht="12.75">
      <c r="B4" s="59" t="s">
        <v>58</v>
      </c>
      <c r="C4" s="60"/>
      <c r="D4" s="60"/>
      <c r="E4" s="61"/>
    </row>
    <row r="5" spans="2:5" ht="13.5" thickBot="1">
      <c r="B5" s="62" t="s">
        <v>1</v>
      </c>
      <c r="C5" s="63"/>
      <c r="D5" s="63"/>
      <c r="E5" s="64"/>
    </row>
    <row r="6" spans="2:5" ht="13.5" thickBot="1">
      <c r="B6" s="2"/>
      <c r="C6" s="2"/>
      <c r="D6" s="2"/>
      <c r="E6" s="2"/>
    </row>
    <row r="7" spans="2:5" ht="12.75">
      <c r="B7" s="65" t="s">
        <v>2</v>
      </c>
      <c r="C7" s="3" t="s">
        <v>3</v>
      </c>
      <c r="D7" s="67" t="s">
        <v>5</v>
      </c>
      <c r="E7" s="3" t="s">
        <v>6</v>
      </c>
    </row>
    <row r="8" spans="2:5" ht="13.5" thickBot="1">
      <c r="B8" s="66"/>
      <c r="C8" s="4" t="s">
        <v>4</v>
      </c>
      <c r="D8" s="68"/>
      <c r="E8" s="4" t="s">
        <v>7</v>
      </c>
    </row>
    <row r="9" spans="2:5" ht="12.75">
      <c r="B9" s="7" t="s">
        <v>8</v>
      </c>
      <c r="C9" s="8">
        <f>SUM(C10:C12)</f>
        <v>90998730.75</v>
      </c>
      <c r="D9" s="8">
        <f>SUM(D10:D12)</f>
        <v>47654686.46</v>
      </c>
      <c r="E9" s="8">
        <f>SUM(E10:E12)</f>
        <v>47654686.46</v>
      </c>
    </row>
    <row r="10" spans="2:5" ht="12.75">
      <c r="B10" s="9" t="s">
        <v>9</v>
      </c>
      <c r="C10" s="6">
        <v>53037536.75</v>
      </c>
      <c r="D10" s="6">
        <v>27301883.68</v>
      </c>
      <c r="E10" s="6">
        <v>27301883.68</v>
      </c>
    </row>
    <row r="11" spans="2:5" ht="12.75">
      <c r="B11" s="9" t="s">
        <v>10</v>
      </c>
      <c r="C11" s="6">
        <v>37961194</v>
      </c>
      <c r="D11" s="6">
        <v>20514814.93</v>
      </c>
      <c r="E11" s="6">
        <v>20514814.93</v>
      </c>
    </row>
    <row r="12" spans="2:5" ht="12.75">
      <c r="B12" s="9" t="s">
        <v>11</v>
      </c>
      <c r="C12" s="6">
        <f>C48</f>
        <v>0</v>
      </c>
      <c r="D12" s="6">
        <f>D48</f>
        <v>-162012.15</v>
      </c>
      <c r="E12" s="6">
        <f>E48</f>
        <v>-162012.15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91001670.75</v>
      </c>
      <c r="D14" s="8">
        <f>SUM(D15:D16)</f>
        <v>40869546.21</v>
      </c>
      <c r="E14" s="8">
        <f>SUM(E15:E16)</f>
        <v>40869546.21</v>
      </c>
    </row>
    <row r="15" spans="2:5" ht="12.75">
      <c r="B15" s="9" t="s">
        <v>12</v>
      </c>
      <c r="C15" s="6">
        <v>53040476.75</v>
      </c>
      <c r="D15" s="6">
        <v>24219187.6</v>
      </c>
      <c r="E15" s="6">
        <v>24219187.6</v>
      </c>
    </row>
    <row r="16" spans="2:5" ht="12.75">
      <c r="B16" s="9" t="s">
        <v>13</v>
      </c>
      <c r="C16" s="6">
        <v>37961194</v>
      </c>
      <c r="D16" s="6">
        <v>16650358.61</v>
      </c>
      <c r="E16" s="6">
        <v>16650358.61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-2940</v>
      </c>
      <c r="D22" s="7">
        <f>D9-D14+D18</f>
        <v>6785140.25</v>
      </c>
      <c r="E22" s="7">
        <f>E9-E14+E18</f>
        <v>6785140.25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-2940</v>
      </c>
      <c r="D24" s="7">
        <f>D22-D12</f>
        <v>6947152.4</v>
      </c>
      <c r="E24" s="7">
        <f>E22-E12</f>
        <v>6947152.4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-2940</v>
      </c>
      <c r="D26" s="8">
        <f>D24-D18</f>
        <v>6947152.4</v>
      </c>
      <c r="E26" s="8">
        <f>E24-E18</f>
        <v>6947152.4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55"/>
      <c r="C28" s="55"/>
      <c r="D28" s="55"/>
      <c r="E28" s="5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-2940</v>
      </c>
      <c r="D35" s="8">
        <f>D26-D31</f>
        <v>6947152.4</v>
      </c>
      <c r="E35" s="8">
        <f>E26-E31</f>
        <v>6947152.4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69" t="s">
        <v>20</v>
      </c>
      <c r="C38" s="73" t="s">
        <v>26</v>
      </c>
      <c r="D38" s="71" t="s">
        <v>5</v>
      </c>
      <c r="E38" s="19" t="s">
        <v>6</v>
      </c>
    </row>
    <row r="39" spans="2:5" ht="13.5" thickBot="1">
      <c r="B39" s="70"/>
      <c r="C39" s="74"/>
      <c r="D39" s="7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162012.15</v>
      </c>
      <c r="E44" s="24">
        <f>SUM(E45:E46)</f>
        <v>162012.15</v>
      </c>
    </row>
    <row r="45" spans="2:5" ht="12.75">
      <c r="B45" s="25" t="s">
        <v>31</v>
      </c>
      <c r="C45" s="22">
        <v>0</v>
      </c>
      <c r="D45" s="26">
        <v>162012.15</v>
      </c>
      <c r="E45" s="26">
        <v>162012.15</v>
      </c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-162012.15</v>
      </c>
      <c r="E48" s="23">
        <f>E41-E44</f>
        <v>-162012.15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69" t="s">
        <v>20</v>
      </c>
      <c r="C51" s="19" t="s">
        <v>3</v>
      </c>
      <c r="D51" s="71" t="s">
        <v>5</v>
      </c>
      <c r="E51" s="19" t="s">
        <v>6</v>
      </c>
    </row>
    <row r="52" spans="2:5" ht="13.5" thickBot="1">
      <c r="B52" s="70"/>
      <c r="C52" s="20" t="s">
        <v>21</v>
      </c>
      <c r="D52" s="7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53037536.75</v>
      </c>
      <c r="D54" s="26">
        <f>D10</f>
        <v>27301883.68</v>
      </c>
      <c r="E54" s="26">
        <f>E10</f>
        <v>27301883.68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-162012.15</v>
      </c>
      <c r="E56" s="26">
        <f>E42-E45</f>
        <v>-162012.15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162012.15</v>
      </c>
      <c r="E58" s="26">
        <f>E45</f>
        <v>162012.15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53040476.75</v>
      </c>
      <c r="D60" s="22">
        <f>D15</f>
        <v>24219187.6</v>
      </c>
      <c r="E60" s="22">
        <f>E15</f>
        <v>24219187.6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-2940</v>
      </c>
      <c r="D64" s="23">
        <f>D54+D56-D60+D62</f>
        <v>2920683.9299999997</v>
      </c>
      <c r="E64" s="23">
        <f>E54+E56-E60+E62</f>
        <v>2920683.9299999997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-2940</v>
      </c>
      <c r="D66" s="23">
        <f>D64-D56</f>
        <v>3082696.0799999996</v>
      </c>
      <c r="E66" s="23">
        <f>E64-E56</f>
        <v>3082696.0799999996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69" t="s">
        <v>20</v>
      </c>
      <c r="C69" s="73" t="s">
        <v>26</v>
      </c>
      <c r="D69" s="71" t="s">
        <v>5</v>
      </c>
      <c r="E69" s="19" t="s">
        <v>6</v>
      </c>
    </row>
    <row r="70" spans="2:5" ht="13.5" thickBot="1">
      <c r="B70" s="70"/>
      <c r="C70" s="74"/>
      <c r="D70" s="7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37961194</v>
      </c>
      <c r="D72" s="26">
        <f>D11</f>
        <v>20514814.93</v>
      </c>
      <c r="E72" s="26">
        <f>E11</f>
        <v>20514814.93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37961194</v>
      </c>
      <c r="D78" s="22">
        <f>D16</f>
        <v>16650358.61</v>
      </c>
      <c r="E78" s="22">
        <f>E16</f>
        <v>16650358.61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3864456.3200000003</v>
      </c>
      <c r="E82" s="23">
        <f>E72+E74-E78+E80</f>
        <v>3864456.3200000003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3864456.3200000003</v>
      </c>
      <c r="E84" s="23">
        <f>E82-E74</f>
        <v>3864456.3200000003</v>
      </c>
    </row>
    <row r="85" spans="2:5" ht="13.5" thickBot="1">
      <c r="B85" s="27"/>
      <c r="C85" s="28"/>
      <c r="D85" s="27"/>
      <c r="E85" s="27"/>
    </row>
    <row r="88" spans="2:5" ht="12.75">
      <c r="B88" s="75" t="s">
        <v>45</v>
      </c>
      <c r="C88" s="75"/>
      <c r="D88" s="75"/>
      <c r="E88" s="75"/>
    </row>
    <row r="89" spans="2:5" ht="19.5" customHeight="1">
      <c r="B89" s="75"/>
      <c r="C89" s="75"/>
      <c r="D89" s="75"/>
      <c r="E89" s="75"/>
    </row>
    <row r="90" spans="2:5" ht="15.75">
      <c r="B90" s="35"/>
      <c r="C90" s="35"/>
      <c r="D90" s="35"/>
      <c r="E90" s="36"/>
    </row>
    <row r="91" spans="2:5" ht="12.75">
      <c r="B91" s="76" t="s">
        <v>46</v>
      </c>
      <c r="C91" s="76"/>
      <c r="D91" s="76"/>
      <c r="E91" s="76"/>
    </row>
    <row r="92" spans="2:5" ht="40.5" customHeight="1">
      <c r="B92" s="76"/>
      <c r="C92" s="76"/>
      <c r="D92" s="76"/>
      <c r="E92" s="76"/>
    </row>
    <row r="93" spans="2:5" ht="12.75">
      <c r="B93" s="47"/>
      <c r="C93" s="47"/>
      <c r="D93" s="47"/>
      <c r="E93" s="38"/>
    </row>
    <row r="94" spans="2:5" ht="12.75">
      <c r="B94" s="47"/>
      <c r="C94" s="47"/>
      <c r="D94" s="47"/>
      <c r="E94" s="38"/>
    </row>
    <row r="95" spans="2:5" ht="12.75">
      <c r="B95" s="47"/>
      <c r="C95" s="47"/>
      <c r="D95" s="47"/>
      <c r="E95" s="38"/>
    </row>
    <row r="96" spans="2:5" ht="12.75">
      <c r="B96" s="47"/>
      <c r="C96" s="47"/>
      <c r="D96" s="47"/>
      <c r="E96" s="38"/>
    </row>
    <row r="97" spans="2:5" ht="12.75">
      <c r="B97" s="47"/>
      <c r="C97" s="47"/>
      <c r="D97" s="47"/>
      <c r="E97" s="38"/>
    </row>
    <row r="98" spans="2:5" ht="15.75">
      <c r="B98" s="41" t="s">
        <v>47</v>
      </c>
      <c r="C98" s="77" t="s">
        <v>48</v>
      </c>
      <c r="D98" s="77"/>
      <c r="E98" s="77"/>
    </row>
    <row r="99" spans="2:5" ht="15.75">
      <c r="B99" s="42" t="s">
        <v>49</v>
      </c>
      <c r="C99" s="78" t="s">
        <v>50</v>
      </c>
      <c r="D99" s="78"/>
      <c r="E99" s="78"/>
    </row>
    <row r="100" spans="2:5" ht="15.75">
      <c r="B100" s="42"/>
      <c r="C100" s="48"/>
      <c r="D100" s="48"/>
      <c r="E100" s="48"/>
    </row>
    <row r="101" spans="2:5" ht="15.75">
      <c r="B101" s="42"/>
      <c r="C101" s="48"/>
      <c r="D101" s="48"/>
      <c r="E101" s="48"/>
    </row>
    <row r="102" spans="2:5" ht="15.75">
      <c r="B102" s="42"/>
      <c r="C102" s="48"/>
      <c r="D102" s="48"/>
      <c r="E102" s="48"/>
    </row>
    <row r="103" spans="2:5" ht="16.5">
      <c r="B103" s="39"/>
      <c r="C103" s="39"/>
      <c r="D103" s="39"/>
      <c r="E103" s="40"/>
    </row>
    <row r="104" spans="2:5" ht="15.75">
      <c r="B104" s="77" t="s">
        <v>51</v>
      </c>
      <c r="C104" s="77"/>
      <c r="D104" s="77"/>
      <c r="E104" s="77"/>
    </row>
    <row r="105" spans="2:5" ht="15.75">
      <c r="B105" s="78" t="s">
        <v>52</v>
      </c>
      <c r="C105" s="78"/>
      <c r="D105" s="78"/>
      <c r="E105" s="78"/>
    </row>
  </sheetData>
  <sheetProtection/>
  <mergeCells count="21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  <mergeCell ref="B88:E89"/>
    <mergeCell ref="B91:E92"/>
    <mergeCell ref="C98:E98"/>
    <mergeCell ref="C99:E99"/>
    <mergeCell ref="B104:E104"/>
    <mergeCell ref="B105:E105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04"/>
  <sheetViews>
    <sheetView zoomScalePageLayoutView="0" workbookViewId="0" topLeftCell="A1">
      <pane ySplit="8" topLeftCell="A75" activePane="bottomLeft" state="frozen"/>
      <selection pane="topLeft" activeCell="A1" sqref="A1"/>
      <selection pane="bottomLeft" activeCell="B81" sqref="B81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56" t="s">
        <v>44</v>
      </c>
      <c r="C2" s="57"/>
      <c r="D2" s="57"/>
      <c r="E2" s="58"/>
    </row>
    <row r="3" spans="2:5" ht="12.75">
      <c r="B3" s="59" t="s">
        <v>0</v>
      </c>
      <c r="C3" s="60"/>
      <c r="D3" s="60"/>
      <c r="E3" s="61"/>
    </row>
    <row r="4" spans="2:5" ht="12.75">
      <c r="B4" s="59" t="s">
        <v>60</v>
      </c>
      <c r="C4" s="60"/>
      <c r="D4" s="60"/>
      <c r="E4" s="61"/>
    </row>
    <row r="5" spans="2:5" ht="13.5" thickBot="1">
      <c r="B5" s="62" t="s">
        <v>1</v>
      </c>
      <c r="C5" s="63"/>
      <c r="D5" s="63"/>
      <c r="E5" s="64"/>
    </row>
    <row r="6" spans="2:5" ht="13.5" thickBot="1">
      <c r="B6" s="2"/>
      <c r="C6" s="2"/>
      <c r="D6" s="2"/>
      <c r="E6" s="2"/>
    </row>
    <row r="7" spans="2:5" ht="12.75">
      <c r="B7" s="65" t="s">
        <v>2</v>
      </c>
      <c r="C7" s="3" t="s">
        <v>3</v>
      </c>
      <c r="D7" s="67" t="s">
        <v>5</v>
      </c>
      <c r="E7" s="3" t="s">
        <v>6</v>
      </c>
    </row>
    <row r="8" spans="2:5" ht="13.5" thickBot="1">
      <c r="B8" s="66"/>
      <c r="C8" s="4" t="s">
        <v>4</v>
      </c>
      <c r="D8" s="68"/>
      <c r="E8" s="4" t="s">
        <v>7</v>
      </c>
    </row>
    <row r="9" spans="2:5" ht="12.75">
      <c r="B9" s="7" t="s">
        <v>8</v>
      </c>
      <c r="C9" s="8">
        <f>SUM(C10:C12)</f>
        <v>90993900.75</v>
      </c>
      <c r="D9" s="8">
        <f>SUM(D10:D12)</f>
        <v>55651520.03</v>
      </c>
      <c r="E9" s="8">
        <f>SUM(E10:E12)</f>
        <v>55651520.03</v>
      </c>
    </row>
    <row r="10" spans="2:5" ht="12.75">
      <c r="B10" s="9" t="s">
        <v>9</v>
      </c>
      <c r="C10" s="6">
        <v>53032706.75</v>
      </c>
      <c r="D10" s="6">
        <v>31880695.21</v>
      </c>
      <c r="E10" s="6">
        <v>31880695.21</v>
      </c>
    </row>
    <row r="11" spans="2:5" ht="12.75">
      <c r="B11" s="9" t="s">
        <v>10</v>
      </c>
      <c r="C11" s="6">
        <v>37961194</v>
      </c>
      <c r="D11" s="6">
        <v>23932836.97</v>
      </c>
      <c r="E11" s="6">
        <v>23932836.97</v>
      </c>
    </row>
    <row r="12" spans="2:5" ht="12.75">
      <c r="B12" s="9" t="s">
        <v>11</v>
      </c>
      <c r="C12" s="6">
        <f>C48</f>
        <v>0</v>
      </c>
      <c r="D12" s="6">
        <f>D48</f>
        <v>-162012.15</v>
      </c>
      <c r="E12" s="6">
        <f>E48</f>
        <v>-162012.15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91001670.75</v>
      </c>
      <c r="D14" s="8">
        <f>SUM(D15:D16)</f>
        <v>48383251.64</v>
      </c>
      <c r="E14" s="8">
        <f>SUM(E15:E16)</f>
        <v>48383251.64</v>
      </c>
    </row>
    <row r="15" spans="2:5" ht="12.75">
      <c r="B15" s="9" t="s">
        <v>12</v>
      </c>
      <c r="C15" s="6">
        <v>53040476.75</v>
      </c>
      <c r="D15" s="6">
        <v>28888129.58</v>
      </c>
      <c r="E15" s="6">
        <v>28888129.58</v>
      </c>
    </row>
    <row r="16" spans="2:5" ht="12.75">
      <c r="B16" s="9" t="s">
        <v>13</v>
      </c>
      <c r="C16" s="6">
        <v>37961194</v>
      </c>
      <c r="D16" s="6">
        <v>19495122.06</v>
      </c>
      <c r="E16" s="6">
        <v>19495122.06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-7770</v>
      </c>
      <c r="D22" s="7">
        <f>D9-D14+D18</f>
        <v>7268268.390000001</v>
      </c>
      <c r="E22" s="7">
        <f>E9-E14+E18</f>
        <v>7268268.390000001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-7770</v>
      </c>
      <c r="D24" s="7">
        <f>D22-D12</f>
        <v>7430280.540000001</v>
      </c>
      <c r="E24" s="7">
        <f>E22-E12</f>
        <v>7430280.540000001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-7770</v>
      </c>
      <c r="D26" s="8">
        <f>D24-D18</f>
        <v>7430280.540000001</v>
      </c>
      <c r="E26" s="8">
        <f>E24-E18</f>
        <v>7430280.540000001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55"/>
      <c r="C28" s="55"/>
      <c r="D28" s="55"/>
      <c r="E28" s="5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-7770</v>
      </c>
      <c r="D35" s="8">
        <f>D26-D31</f>
        <v>7430280.540000001</v>
      </c>
      <c r="E35" s="8">
        <f>E26-E31</f>
        <v>7430280.540000001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69" t="s">
        <v>20</v>
      </c>
      <c r="C38" s="73" t="s">
        <v>26</v>
      </c>
      <c r="D38" s="71" t="s">
        <v>5</v>
      </c>
      <c r="E38" s="19" t="s">
        <v>6</v>
      </c>
    </row>
    <row r="39" spans="2:5" ht="13.5" thickBot="1">
      <c r="B39" s="70"/>
      <c r="C39" s="74"/>
      <c r="D39" s="7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162012.15</v>
      </c>
      <c r="E44" s="24">
        <f>SUM(E45:E46)</f>
        <v>162012.15</v>
      </c>
    </row>
    <row r="45" spans="2:5" ht="12.75">
      <c r="B45" s="25" t="s">
        <v>31</v>
      </c>
      <c r="C45" s="22">
        <v>0</v>
      </c>
      <c r="D45" s="26">
        <v>162012.15</v>
      </c>
      <c r="E45" s="26">
        <v>162012.15</v>
      </c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-162012.15</v>
      </c>
      <c r="E48" s="23">
        <f>E41-E44</f>
        <v>-162012.15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69" t="s">
        <v>20</v>
      </c>
      <c r="C51" s="19" t="s">
        <v>3</v>
      </c>
      <c r="D51" s="71" t="s">
        <v>5</v>
      </c>
      <c r="E51" s="19" t="s">
        <v>6</v>
      </c>
    </row>
    <row r="52" spans="2:5" ht="13.5" thickBot="1">
      <c r="B52" s="70"/>
      <c r="C52" s="20" t="s">
        <v>21</v>
      </c>
      <c r="D52" s="7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53032706.75</v>
      </c>
      <c r="D54" s="26">
        <f>D10</f>
        <v>31880695.21</v>
      </c>
      <c r="E54" s="26">
        <f>E10</f>
        <v>31880695.21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-162012.15</v>
      </c>
      <c r="E56" s="26">
        <f>E42-E45</f>
        <v>-162012.15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162012.15</v>
      </c>
      <c r="E58" s="26">
        <f>E45</f>
        <v>162012.15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53040476.75</v>
      </c>
      <c r="D60" s="22">
        <f>D15</f>
        <v>28888129.58</v>
      </c>
      <c r="E60" s="22">
        <f>E15</f>
        <v>28888129.58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-7770</v>
      </c>
      <c r="D64" s="23">
        <f>D54+D56-D60+D62</f>
        <v>2830553.480000004</v>
      </c>
      <c r="E64" s="23">
        <f>E54+E56-E60+E62</f>
        <v>2830553.480000004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-7770</v>
      </c>
      <c r="D66" s="23">
        <f>D64-D56</f>
        <v>2992565.630000004</v>
      </c>
      <c r="E66" s="23">
        <f>E64-E56</f>
        <v>2992565.630000004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69" t="s">
        <v>20</v>
      </c>
      <c r="C69" s="73" t="s">
        <v>26</v>
      </c>
      <c r="D69" s="71" t="s">
        <v>5</v>
      </c>
      <c r="E69" s="19" t="s">
        <v>6</v>
      </c>
    </row>
    <row r="70" spans="2:5" ht="13.5" thickBot="1">
      <c r="B70" s="70"/>
      <c r="C70" s="74"/>
      <c r="D70" s="7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37961194</v>
      </c>
      <c r="D72" s="26">
        <f>D11</f>
        <v>23932836.97</v>
      </c>
      <c r="E72" s="26">
        <f>E11</f>
        <v>23932836.97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37961194</v>
      </c>
      <c r="D78" s="22">
        <f>D16</f>
        <v>19495122.06</v>
      </c>
      <c r="E78" s="22">
        <f>E16</f>
        <v>19495122.06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4437714.91</v>
      </c>
      <c r="E82" s="23">
        <f>E72+E74-E78+E80</f>
        <v>4437714.91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4437714.91</v>
      </c>
      <c r="E84" s="23">
        <f>E82-E74</f>
        <v>4437714.91</v>
      </c>
    </row>
    <row r="85" spans="2:5" ht="13.5" thickBot="1">
      <c r="B85" s="27"/>
      <c r="C85" s="28"/>
      <c r="D85" s="27"/>
      <c r="E85" s="27"/>
    </row>
    <row r="87" spans="2:5" ht="12.75">
      <c r="B87" s="75" t="s">
        <v>45</v>
      </c>
      <c r="C87" s="75"/>
      <c r="D87" s="75"/>
      <c r="E87" s="75"/>
    </row>
    <row r="88" spans="2:5" ht="19.5" customHeight="1">
      <c r="B88" s="75"/>
      <c r="C88" s="75"/>
      <c r="D88" s="75"/>
      <c r="E88" s="75"/>
    </row>
    <row r="89" spans="2:5" ht="15.75">
      <c r="B89" s="35"/>
      <c r="C89" s="35"/>
      <c r="D89" s="35"/>
      <c r="E89" s="36"/>
    </row>
    <row r="90" spans="2:5" ht="12.75">
      <c r="B90" s="76" t="s">
        <v>46</v>
      </c>
      <c r="C90" s="76"/>
      <c r="D90" s="76"/>
      <c r="E90" s="76"/>
    </row>
    <row r="91" spans="2:5" ht="40.5" customHeight="1">
      <c r="B91" s="76"/>
      <c r="C91" s="76"/>
      <c r="D91" s="76"/>
      <c r="E91" s="76"/>
    </row>
    <row r="92" spans="2:5" ht="12.75">
      <c r="B92" s="51"/>
      <c r="C92" s="51"/>
      <c r="D92" s="51"/>
      <c r="E92" s="38"/>
    </row>
    <row r="93" spans="2:5" ht="12.75">
      <c r="B93" s="51"/>
      <c r="C93" s="51"/>
      <c r="D93" s="51"/>
      <c r="E93" s="38"/>
    </row>
    <row r="94" spans="2:5" ht="12.75">
      <c r="B94" s="51"/>
      <c r="C94" s="51"/>
      <c r="D94" s="51"/>
      <c r="E94" s="38"/>
    </row>
    <row r="95" spans="2:5" ht="12.75">
      <c r="B95" s="51"/>
      <c r="C95" s="51"/>
      <c r="D95" s="51"/>
      <c r="E95" s="38"/>
    </row>
    <row r="96" spans="2:5" ht="12.75">
      <c r="B96" s="51"/>
      <c r="C96" s="51"/>
      <c r="D96" s="51"/>
      <c r="E96" s="38"/>
    </row>
    <row r="97" spans="2:5" ht="15.75">
      <c r="B97" s="41" t="s">
        <v>47</v>
      </c>
      <c r="C97" s="77" t="s">
        <v>48</v>
      </c>
      <c r="D97" s="77"/>
      <c r="E97" s="77"/>
    </row>
    <row r="98" spans="2:5" ht="15.75">
      <c r="B98" s="42" t="s">
        <v>49</v>
      </c>
      <c r="C98" s="78" t="s">
        <v>50</v>
      </c>
      <c r="D98" s="78"/>
      <c r="E98" s="78"/>
    </row>
    <row r="99" spans="2:5" ht="15.75">
      <c r="B99" s="42"/>
      <c r="C99" s="52"/>
      <c r="D99" s="52"/>
      <c r="E99" s="52"/>
    </row>
    <row r="100" spans="2:5" ht="15.75">
      <c r="B100" s="42"/>
      <c r="C100" s="52"/>
      <c r="D100" s="52"/>
      <c r="E100" s="52"/>
    </row>
    <row r="101" spans="2:5" ht="15.75">
      <c r="B101" s="42"/>
      <c r="C101" s="52"/>
      <c r="D101" s="52"/>
      <c r="E101" s="52"/>
    </row>
    <row r="102" spans="2:5" ht="16.5">
      <c r="B102" s="39"/>
      <c r="C102" s="39"/>
      <c r="D102" s="39"/>
      <c r="E102" s="40"/>
    </row>
    <row r="103" spans="2:5" ht="15.75">
      <c r="B103" s="77" t="s">
        <v>51</v>
      </c>
      <c r="C103" s="77"/>
      <c r="D103" s="77"/>
      <c r="E103" s="77"/>
    </row>
    <row r="104" spans="2:5" ht="15.75">
      <c r="B104" s="78" t="s">
        <v>52</v>
      </c>
      <c r="C104" s="78"/>
      <c r="D104" s="78"/>
      <c r="E104" s="78"/>
    </row>
  </sheetData>
  <sheetProtection/>
  <mergeCells count="21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  <mergeCell ref="B87:E88"/>
    <mergeCell ref="B90:E91"/>
    <mergeCell ref="C97:E97"/>
    <mergeCell ref="C98:E98"/>
    <mergeCell ref="B103:E103"/>
    <mergeCell ref="B104:E104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11"/>
  <sheetViews>
    <sheetView view="pageBreakPreview" zoomScale="85" zoomScaleSheetLayoutView="85" zoomScalePageLayoutView="0" workbookViewId="0" topLeftCell="A1">
      <pane ySplit="8" topLeftCell="A95" activePane="bottomLeft" state="frozen"/>
      <selection pane="topLeft" activeCell="A1" sqref="A1"/>
      <selection pane="bottomLeft" activeCell="A94" sqref="A94:IV111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56" t="s">
        <v>44</v>
      </c>
      <c r="C2" s="57"/>
      <c r="D2" s="57"/>
      <c r="E2" s="58"/>
    </row>
    <row r="3" spans="2:5" ht="12.75">
      <c r="B3" s="59" t="s">
        <v>0</v>
      </c>
      <c r="C3" s="60"/>
      <c r="D3" s="60"/>
      <c r="E3" s="61"/>
    </row>
    <row r="4" spans="2:5" ht="12.75">
      <c r="B4" s="59" t="s">
        <v>59</v>
      </c>
      <c r="C4" s="60"/>
      <c r="D4" s="60"/>
      <c r="E4" s="61"/>
    </row>
    <row r="5" spans="2:5" ht="13.5" thickBot="1">
      <c r="B5" s="62" t="s">
        <v>1</v>
      </c>
      <c r="C5" s="63"/>
      <c r="D5" s="63"/>
      <c r="E5" s="64"/>
    </row>
    <row r="6" spans="2:5" ht="13.5" thickBot="1">
      <c r="B6" s="2"/>
      <c r="C6" s="2"/>
      <c r="D6" s="2"/>
      <c r="E6" s="2"/>
    </row>
    <row r="7" spans="2:5" ht="12.75">
      <c r="B7" s="65" t="s">
        <v>2</v>
      </c>
      <c r="C7" s="3" t="s">
        <v>3</v>
      </c>
      <c r="D7" s="67" t="s">
        <v>5</v>
      </c>
      <c r="E7" s="3" t="s">
        <v>6</v>
      </c>
    </row>
    <row r="8" spans="2:5" ht="13.5" thickBot="1">
      <c r="B8" s="66"/>
      <c r="C8" s="4" t="s">
        <v>4</v>
      </c>
      <c r="D8" s="68"/>
      <c r="E8" s="4" t="s">
        <v>7</v>
      </c>
    </row>
    <row r="9" spans="2:5" ht="12.75">
      <c r="B9" s="7" t="s">
        <v>8</v>
      </c>
      <c r="C9" s="8">
        <f>SUM(C10:C12)</f>
        <v>90993900.75</v>
      </c>
      <c r="D9" s="8">
        <f>SUM(D10:D12)</f>
        <v>63304838.79</v>
      </c>
      <c r="E9" s="8">
        <f>SUM(E10:E12)</f>
        <v>63304838.79</v>
      </c>
    </row>
    <row r="10" spans="2:5" ht="12.75">
      <c r="B10" s="9" t="s">
        <v>9</v>
      </c>
      <c r="C10" s="6">
        <v>53032706.75</v>
      </c>
      <c r="D10" s="6">
        <v>36115991.93</v>
      </c>
      <c r="E10" s="6">
        <v>36115991.93</v>
      </c>
    </row>
    <row r="11" spans="2:5" ht="12.75">
      <c r="B11" s="9" t="s">
        <v>10</v>
      </c>
      <c r="C11" s="6">
        <v>37961194</v>
      </c>
      <c r="D11" s="6">
        <v>27350859.01</v>
      </c>
      <c r="E11" s="6">
        <v>27350859.01</v>
      </c>
    </row>
    <row r="12" spans="2:5" ht="12.75">
      <c r="B12" s="9" t="s">
        <v>11</v>
      </c>
      <c r="C12" s="6">
        <f>C48</f>
        <v>0</v>
      </c>
      <c r="D12" s="6">
        <f>D48</f>
        <v>-162012.15</v>
      </c>
      <c r="E12" s="6">
        <f>E48</f>
        <v>-162012.15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91001670.75</v>
      </c>
      <c r="D14" s="8">
        <f>SUM(D15:D16)</f>
        <v>59140641.25</v>
      </c>
      <c r="E14" s="8">
        <f>SUM(E15:E16)</f>
        <v>59140641.25</v>
      </c>
    </row>
    <row r="15" spans="2:5" ht="12.75">
      <c r="B15" s="9" t="s">
        <v>12</v>
      </c>
      <c r="C15" s="6">
        <v>53040476.75</v>
      </c>
      <c r="D15" s="6">
        <v>34113667.28</v>
      </c>
      <c r="E15" s="6">
        <v>34113667.28</v>
      </c>
    </row>
    <row r="16" spans="2:5" ht="12.75">
      <c r="B16" s="9" t="s">
        <v>13</v>
      </c>
      <c r="C16" s="6">
        <v>37961194</v>
      </c>
      <c r="D16" s="6">
        <v>25026973.97</v>
      </c>
      <c r="E16" s="6">
        <v>25026973.97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-7770</v>
      </c>
      <c r="D22" s="7">
        <f>D9-D14+D18</f>
        <v>4164197.539999999</v>
      </c>
      <c r="E22" s="7">
        <f>E9-E14+E18</f>
        <v>4164197.539999999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-7770</v>
      </c>
      <c r="D24" s="7">
        <f>D22-D12</f>
        <v>4326209.6899999995</v>
      </c>
      <c r="E24" s="7">
        <f>E22-E12</f>
        <v>4326209.6899999995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-7770</v>
      </c>
      <c r="D26" s="8">
        <f>D24-D18</f>
        <v>4326209.6899999995</v>
      </c>
      <c r="E26" s="8">
        <f>E24-E18</f>
        <v>4326209.6899999995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55"/>
      <c r="C28" s="55"/>
      <c r="D28" s="55"/>
      <c r="E28" s="5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-7770</v>
      </c>
      <c r="D35" s="8">
        <f>D26-D31</f>
        <v>4326209.6899999995</v>
      </c>
      <c r="E35" s="8">
        <f>E26-E31</f>
        <v>4326209.6899999995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69" t="s">
        <v>20</v>
      </c>
      <c r="C38" s="73" t="s">
        <v>26</v>
      </c>
      <c r="D38" s="71" t="s">
        <v>5</v>
      </c>
      <c r="E38" s="19" t="s">
        <v>6</v>
      </c>
    </row>
    <row r="39" spans="2:5" ht="13.5" thickBot="1">
      <c r="B39" s="70"/>
      <c r="C39" s="74"/>
      <c r="D39" s="7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162012.15</v>
      </c>
      <c r="E44" s="24">
        <f>SUM(E45:E46)</f>
        <v>162012.15</v>
      </c>
    </row>
    <row r="45" spans="2:5" ht="12.75">
      <c r="B45" s="25" t="s">
        <v>31</v>
      </c>
      <c r="C45" s="22">
        <v>0</v>
      </c>
      <c r="D45" s="26">
        <v>162012.15</v>
      </c>
      <c r="E45" s="26">
        <v>162012.15</v>
      </c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-162012.15</v>
      </c>
      <c r="E48" s="23">
        <f>E41-E44</f>
        <v>-162012.15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69" t="s">
        <v>20</v>
      </c>
      <c r="C51" s="19" t="s">
        <v>3</v>
      </c>
      <c r="D51" s="71" t="s">
        <v>5</v>
      </c>
      <c r="E51" s="19" t="s">
        <v>6</v>
      </c>
    </row>
    <row r="52" spans="2:5" ht="13.5" thickBot="1">
      <c r="B52" s="70"/>
      <c r="C52" s="20" t="s">
        <v>21</v>
      </c>
      <c r="D52" s="7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53032706.75</v>
      </c>
      <c r="D54" s="26">
        <f>D10</f>
        <v>36115991.93</v>
      </c>
      <c r="E54" s="26">
        <f>E10</f>
        <v>36115991.93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-162012.15</v>
      </c>
      <c r="E56" s="26">
        <f>E42-E45</f>
        <v>-162012.15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162012.15</v>
      </c>
      <c r="E58" s="26">
        <f>E45</f>
        <v>162012.15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53040476.75</v>
      </c>
      <c r="D60" s="22">
        <f>D15</f>
        <v>34113667.28</v>
      </c>
      <c r="E60" s="22">
        <f>E15</f>
        <v>34113667.28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-7770</v>
      </c>
      <c r="D64" s="23">
        <f>D54+D56-D60+D62</f>
        <v>1840312.5</v>
      </c>
      <c r="E64" s="23">
        <f>E54+E56-E60+E62</f>
        <v>1840312.5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-7770</v>
      </c>
      <c r="D66" s="23">
        <f>D64-D56</f>
        <v>2002324.65</v>
      </c>
      <c r="E66" s="23">
        <f>E64-E56</f>
        <v>2002324.65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69" t="s">
        <v>20</v>
      </c>
      <c r="C69" s="73" t="s">
        <v>26</v>
      </c>
      <c r="D69" s="71" t="s">
        <v>5</v>
      </c>
      <c r="E69" s="19" t="s">
        <v>6</v>
      </c>
    </row>
    <row r="70" spans="2:5" ht="13.5" thickBot="1">
      <c r="B70" s="70"/>
      <c r="C70" s="74"/>
      <c r="D70" s="7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37961194</v>
      </c>
      <c r="D72" s="26">
        <f>D11</f>
        <v>27350859.01</v>
      </c>
      <c r="E72" s="26">
        <f>E11</f>
        <v>27350859.01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37961194</v>
      </c>
      <c r="D78" s="22">
        <f>D16</f>
        <v>25026973.97</v>
      </c>
      <c r="E78" s="22">
        <f>E16</f>
        <v>25026973.97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2323885.040000003</v>
      </c>
      <c r="E82" s="23">
        <f>E72+E74-E78+E80</f>
        <v>2323885.040000003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2323885.040000003</v>
      </c>
      <c r="E84" s="23">
        <f>E82-E74</f>
        <v>2323885.040000003</v>
      </c>
    </row>
    <row r="85" spans="2:5" ht="13.5" thickBot="1">
      <c r="B85" s="27"/>
      <c r="C85" s="28"/>
      <c r="D85" s="27"/>
      <c r="E85" s="27"/>
    </row>
    <row r="94" spans="2:5" ht="12.75">
      <c r="B94" s="75" t="s">
        <v>45</v>
      </c>
      <c r="C94" s="75"/>
      <c r="D94" s="75"/>
      <c r="E94" s="75"/>
    </row>
    <row r="95" spans="2:5" ht="19.5" customHeight="1">
      <c r="B95" s="75"/>
      <c r="C95" s="75"/>
      <c r="D95" s="75"/>
      <c r="E95" s="75"/>
    </row>
    <row r="96" spans="2:5" ht="15.75">
      <c r="B96" s="35"/>
      <c r="C96" s="35"/>
      <c r="D96" s="35"/>
      <c r="E96" s="36"/>
    </row>
    <row r="97" spans="2:5" ht="12.75">
      <c r="B97" s="76" t="s">
        <v>46</v>
      </c>
      <c r="C97" s="76"/>
      <c r="D97" s="76"/>
      <c r="E97" s="76"/>
    </row>
    <row r="98" spans="2:5" ht="40.5" customHeight="1">
      <c r="B98" s="76"/>
      <c r="C98" s="76"/>
      <c r="D98" s="76"/>
      <c r="E98" s="76"/>
    </row>
    <row r="99" spans="2:5" ht="12.75">
      <c r="B99" s="49"/>
      <c r="C99" s="49"/>
      <c r="D99" s="49"/>
      <c r="E99" s="38"/>
    </row>
    <row r="100" spans="2:5" ht="12.75">
      <c r="B100" s="49"/>
      <c r="C100" s="49"/>
      <c r="D100" s="49"/>
      <c r="E100" s="38"/>
    </row>
    <row r="101" spans="2:5" ht="12.75">
      <c r="B101" s="49"/>
      <c r="C101" s="49"/>
      <c r="D101" s="49"/>
      <c r="E101" s="38"/>
    </row>
    <row r="102" spans="2:5" ht="12.75">
      <c r="B102" s="49"/>
      <c r="C102" s="49"/>
      <c r="D102" s="49"/>
      <c r="E102" s="38"/>
    </row>
    <row r="103" spans="2:5" ht="12.75">
      <c r="B103" s="49"/>
      <c r="C103" s="49"/>
      <c r="D103" s="49"/>
      <c r="E103" s="38"/>
    </row>
    <row r="104" spans="2:5" ht="15.75">
      <c r="B104" s="41" t="s">
        <v>47</v>
      </c>
      <c r="C104" s="77" t="s">
        <v>48</v>
      </c>
      <c r="D104" s="77"/>
      <c r="E104" s="77"/>
    </row>
    <row r="105" spans="2:5" ht="15.75">
      <c r="B105" s="42" t="s">
        <v>49</v>
      </c>
      <c r="C105" s="78" t="s">
        <v>50</v>
      </c>
      <c r="D105" s="78"/>
      <c r="E105" s="78"/>
    </row>
    <row r="106" spans="2:5" ht="15.75">
      <c r="B106" s="42"/>
      <c r="C106" s="50"/>
      <c r="D106" s="50"/>
      <c r="E106" s="50"/>
    </row>
    <row r="107" spans="2:5" ht="15.75">
      <c r="B107" s="42"/>
      <c r="C107" s="50"/>
      <c r="D107" s="50"/>
      <c r="E107" s="50"/>
    </row>
    <row r="108" spans="2:5" ht="15.75">
      <c r="B108" s="42"/>
      <c r="C108" s="50"/>
      <c r="D108" s="50"/>
      <c r="E108" s="50"/>
    </row>
    <row r="109" spans="2:5" ht="16.5">
      <c r="B109" s="39"/>
      <c r="C109" s="39"/>
      <c r="D109" s="39"/>
      <c r="E109" s="40"/>
    </row>
    <row r="110" spans="2:5" ht="15.75">
      <c r="B110" s="77" t="s">
        <v>51</v>
      </c>
      <c r="C110" s="77"/>
      <c r="D110" s="77"/>
      <c r="E110" s="77"/>
    </row>
    <row r="111" spans="2:5" ht="15.75">
      <c r="B111" s="78" t="s">
        <v>52</v>
      </c>
      <c r="C111" s="78"/>
      <c r="D111" s="78"/>
      <c r="E111" s="78"/>
    </row>
  </sheetData>
  <sheetProtection/>
  <mergeCells count="21">
    <mergeCell ref="B94:E95"/>
    <mergeCell ref="B97:E98"/>
    <mergeCell ref="C104:E104"/>
    <mergeCell ref="C105:E105"/>
    <mergeCell ref="B110:E110"/>
    <mergeCell ref="B111:E111"/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06"/>
  <sheetViews>
    <sheetView tabSelected="1"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C102" sqref="C102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56" t="s">
        <v>44</v>
      </c>
      <c r="C2" s="57"/>
      <c r="D2" s="57"/>
      <c r="E2" s="58"/>
    </row>
    <row r="3" spans="2:5" ht="12.75">
      <c r="B3" s="59" t="s">
        <v>0</v>
      </c>
      <c r="C3" s="60"/>
      <c r="D3" s="60"/>
      <c r="E3" s="61"/>
    </row>
    <row r="4" spans="2:5" ht="12.75">
      <c r="B4" s="59" t="s">
        <v>61</v>
      </c>
      <c r="C4" s="60"/>
      <c r="D4" s="60"/>
      <c r="E4" s="61"/>
    </row>
    <row r="5" spans="2:5" ht="13.5" thickBot="1">
      <c r="B5" s="62" t="s">
        <v>1</v>
      </c>
      <c r="C5" s="63"/>
      <c r="D5" s="63"/>
      <c r="E5" s="64"/>
    </row>
    <row r="6" spans="2:5" ht="13.5" thickBot="1">
      <c r="B6" s="2"/>
      <c r="C6" s="2"/>
      <c r="D6" s="2"/>
      <c r="E6" s="2"/>
    </row>
    <row r="7" spans="2:5" ht="12.75">
      <c r="B7" s="65" t="s">
        <v>2</v>
      </c>
      <c r="C7" s="3" t="s">
        <v>3</v>
      </c>
      <c r="D7" s="67" t="s">
        <v>5</v>
      </c>
      <c r="E7" s="3" t="s">
        <v>6</v>
      </c>
    </row>
    <row r="8" spans="2:5" ht="13.5" thickBot="1">
      <c r="B8" s="66"/>
      <c r="C8" s="4" t="s">
        <v>4</v>
      </c>
      <c r="D8" s="68"/>
      <c r="E8" s="4" t="s">
        <v>7</v>
      </c>
    </row>
    <row r="9" spans="2:5" ht="12.75">
      <c r="B9" s="7" t="s">
        <v>8</v>
      </c>
      <c r="C9" s="8">
        <f>SUM(C10:C12)</f>
        <v>90991400.75</v>
      </c>
      <c r="D9" s="8">
        <f>SUM(D10:D12)</f>
        <v>70833695.47999999</v>
      </c>
      <c r="E9" s="8">
        <f>SUM(E10:E12)</f>
        <v>70833695.47999999</v>
      </c>
    </row>
    <row r="10" spans="2:5" ht="12.75">
      <c r="B10" s="9" t="s">
        <v>9</v>
      </c>
      <c r="C10" s="6">
        <v>53030206.75</v>
      </c>
      <c r="D10" s="6">
        <v>40226826.58</v>
      </c>
      <c r="E10" s="6">
        <v>40226826.58</v>
      </c>
    </row>
    <row r="11" spans="2:5" ht="12.75">
      <c r="B11" s="9" t="s">
        <v>10</v>
      </c>
      <c r="C11" s="6">
        <v>37961194</v>
      </c>
      <c r="D11" s="6">
        <v>30768881.05</v>
      </c>
      <c r="E11" s="6">
        <v>30768881.05</v>
      </c>
    </row>
    <row r="12" spans="2:5" ht="12.75">
      <c r="B12" s="9" t="s">
        <v>11</v>
      </c>
      <c r="C12" s="6">
        <f>C48</f>
        <v>0</v>
      </c>
      <c r="D12" s="6">
        <f>D48</f>
        <v>-162012.15</v>
      </c>
      <c r="E12" s="6">
        <f>E48</f>
        <v>-162012.15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90991400.75</v>
      </c>
      <c r="D14" s="8">
        <f>SUM(D15:D16)</f>
        <v>61064224.99</v>
      </c>
      <c r="E14" s="8">
        <f>SUM(E15:E16)</f>
        <v>61064224.99</v>
      </c>
    </row>
    <row r="15" spans="2:5" ht="12.75">
      <c r="B15" s="9" t="s">
        <v>12</v>
      </c>
      <c r="C15" s="6">
        <v>53030206.75</v>
      </c>
      <c r="D15" s="6">
        <v>35509482.02</v>
      </c>
      <c r="E15" s="6">
        <v>35509482.02</v>
      </c>
    </row>
    <row r="16" spans="2:5" ht="12.75">
      <c r="B16" s="9" t="s">
        <v>13</v>
      </c>
      <c r="C16" s="6">
        <v>37961194</v>
      </c>
      <c r="D16" s="6">
        <v>25554742.97</v>
      </c>
      <c r="E16" s="6">
        <v>25554742.97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9769470.489999987</v>
      </c>
      <c r="E22" s="7">
        <f>E9-E14+E18</f>
        <v>9769470.489999987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9931482.639999988</v>
      </c>
      <c r="E24" s="7">
        <f>E22-E12</f>
        <v>9931482.639999988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9931482.639999988</v>
      </c>
      <c r="E26" s="8">
        <f>E24-E18</f>
        <v>9931482.639999988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55"/>
      <c r="C28" s="55"/>
      <c r="D28" s="55"/>
      <c r="E28" s="5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9931482.639999988</v>
      </c>
      <c r="E35" s="8">
        <f>E26-E31</f>
        <v>9931482.639999988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69" t="s">
        <v>20</v>
      </c>
      <c r="C38" s="73" t="s">
        <v>26</v>
      </c>
      <c r="D38" s="71" t="s">
        <v>5</v>
      </c>
      <c r="E38" s="19" t="s">
        <v>6</v>
      </c>
    </row>
    <row r="39" spans="2:5" ht="13.5" thickBot="1">
      <c r="B39" s="70"/>
      <c r="C39" s="74"/>
      <c r="D39" s="7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162012.15</v>
      </c>
      <c r="E44" s="24">
        <f>SUM(E45:E46)</f>
        <v>162012.15</v>
      </c>
    </row>
    <row r="45" spans="2:5" ht="12.75">
      <c r="B45" s="25" t="s">
        <v>31</v>
      </c>
      <c r="C45" s="22">
        <v>0</v>
      </c>
      <c r="D45" s="26">
        <v>162012.15</v>
      </c>
      <c r="E45" s="26">
        <v>162012.15</v>
      </c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-162012.15</v>
      </c>
      <c r="E48" s="23">
        <f>E41-E44</f>
        <v>-162012.15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69" t="s">
        <v>20</v>
      </c>
      <c r="C51" s="19" t="s">
        <v>3</v>
      </c>
      <c r="D51" s="71" t="s">
        <v>5</v>
      </c>
      <c r="E51" s="19" t="s">
        <v>6</v>
      </c>
    </row>
    <row r="52" spans="2:5" ht="13.5" thickBot="1">
      <c r="B52" s="70"/>
      <c r="C52" s="20" t="s">
        <v>21</v>
      </c>
      <c r="D52" s="7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53030206.75</v>
      </c>
      <c r="D54" s="26">
        <f>D10</f>
        <v>40226826.58</v>
      </c>
      <c r="E54" s="26">
        <f>E10</f>
        <v>40226826.58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-162012.15</v>
      </c>
      <c r="E56" s="26">
        <f>E42-E45</f>
        <v>-162012.15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162012.15</v>
      </c>
      <c r="E58" s="26">
        <f>E45</f>
        <v>162012.15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53030206.75</v>
      </c>
      <c r="D60" s="22">
        <f>D15</f>
        <v>35509482.02</v>
      </c>
      <c r="E60" s="22">
        <f>E15</f>
        <v>35509482.02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4555332.409999996</v>
      </c>
      <c r="E64" s="23">
        <f>E54+E56-E60+E62</f>
        <v>4555332.409999996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4717344.559999997</v>
      </c>
      <c r="E66" s="23">
        <f>E64-E56</f>
        <v>4717344.559999997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69" t="s">
        <v>20</v>
      </c>
      <c r="C69" s="73" t="s">
        <v>26</v>
      </c>
      <c r="D69" s="71" t="s">
        <v>5</v>
      </c>
      <c r="E69" s="19" t="s">
        <v>6</v>
      </c>
    </row>
    <row r="70" spans="2:5" ht="13.5" thickBot="1">
      <c r="B70" s="70"/>
      <c r="C70" s="74"/>
      <c r="D70" s="7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37961194</v>
      </c>
      <c r="D72" s="26">
        <f>D11</f>
        <v>30768881.05</v>
      </c>
      <c r="E72" s="26">
        <f>E11</f>
        <v>30768881.05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37961194</v>
      </c>
      <c r="D78" s="22">
        <f>D16</f>
        <v>25554742.97</v>
      </c>
      <c r="E78" s="22">
        <f>E16</f>
        <v>25554742.97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5214138.080000002</v>
      </c>
      <c r="E82" s="23">
        <f>E72+E74-E78+E80</f>
        <v>5214138.080000002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5214138.080000002</v>
      </c>
      <c r="E84" s="23">
        <f>E82-E74</f>
        <v>5214138.080000002</v>
      </c>
    </row>
    <row r="85" spans="2:5" ht="13.5" thickBot="1">
      <c r="B85" s="27"/>
      <c r="C85" s="28"/>
      <c r="D85" s="27"/>
      <c r="E85" s="27"/>
    </row>
    <row r="89" spans="2:5" ht="12.75">
      <c r="B89" s="75" t="s">
        <v>45</v>
      </c>
      <c r="C89" s="75"/>
      <c r="D89" s="75"/>
      <c r="E89" s="75"/>
    </row>
    <row r="90" spans="2:5" ht="19.5" customHeight="1">
      <c r="B90" s="75"/>
      <c r="C90" s="75"/>
      <c r="D90" s="75"/>
      <c r="E90" s="75"/>
    </row>
    <row r="91" spans="2:5" ht="15.75">
      <c r="B91" s="35"/>
      <c r="C91" s="35"/>
      <c r="D91" s="35"/>
      <c r="E91" s="36"/>
    </row>
    <row r="92" spans="2:5" ht="12.75">
      <c r="B92" s="76" t="s">
        <v>46</v>
      </c>
      <c r="C92" s="76"/>
      <c r="D92" s="76"/>
      <c r="E92" s="76"/>
    </row>
    <row r="93" spans="2:5" ht="40.5" customHeight="1">
      <c r="B93" s="76"/>
      <c r="C93" s="76"/>
      <c r="D93" s="76"/>
      <c r="E93" s="76"/>
    </row>
    <row r="94" spans="2:5" ht="12.75">
      <c r="B94" s="53"/>
      <c r="C94" s="53"/>
      <c r="D94" s="53"/>
      <c r="E94" s="38"/>
    </row>
    <row r="95" spans="2:5" ht="12.75">
      <c r="B95" s="53"/>
      <c r="C95" s="53"/>
      <c r="D95" s="53"/>
      <c r="E95" s="38"/>
    </row>
    <row r="96" spans="2:5" ht="12.75">
      <c r="B96" s="53"/>
      <c r="C96" s="53"/>
      <c r="D96" s="53"/>
      <c r="E96" s="38"/>
    </row>
    <row r="97" spans="2:5" ht="12.75">
      <c r="B97" s="53"/>
      <c r="C97" s="53"/>
      <c r="D97" s="53"/>
      <c r="E97" s="38"/>
    </row>
    <row r="98" spans="2:5" ht="12.75">
      <c r="B98" s="53"/>
      <c r="C98" s="53"/>
      <c r="D98" s="53"/>
      <c r="E98" s="38"/>
    </row>
    <row r="99" spans="2:5" ht="15.75">
      <c r="B99" s="79" t="s">
        <v>64</v>
      </c>
      <c r="C99" s="77" t="s">
        <v>63</v>
      </c>
      <c r="D99" s="77"/>
      <c r="E99" s="77"/>
    </row>
    <row r="100" spans="2:5" ht="15.75">
      <c r="B100" s="80" t="s">
        <v>66</v>
      </c>
      <c r="C100" s="78" t="s">
        <v>65</v>
      </c>
      <c r="D100" s="78"/>
      <c r="E100" s="78"/>
    </row>
    <row r="101" spans="2:5" ht="15.75">
      <c r="B101" s="42"/>
      <c r="C101" s="54"/>
      <c r="D101" s="54"/>
      <c r="E101" s="54"/>
    </row>
    <row r="102" spans="2:5" ht="15.75">
      <c r="B102" s="42"/>
      <c r="C102" s="54"/>
      <c r="D102" s="54"/>
      <c r="E102" s="54"/>
    </row>
    <row r="103" spans="2:5" ht="15.75">
      <c r="B103" s="42"/>
      <c r="C103" s="54"/>
      <c r="D103" s="54"/>
      <c r="E103" s="54"/>
    </row>
    <row r="104" spans="2:5" ht="16.5">
      <c r="B104" s="39"/>
      <c r="C104" s="39"/>
      <c r="D104" s="39"/>
      <c r="E104" s="40"/>
    </row>
    <row r="105" spans="2:5" ht="15.75">
      <c r="B105" s="77" t="s">
        <v>62</v>
      </c>
      <c r="C105" s="77"/>
      <c r="D105" s="77"/>
      <c r="E105" s="77"/>
    </row>
    <row r="106" spans="2:5" ht="15.75">
      <c r="B106" s="78" t="s">
        <v>52</v>
      </c>
      <c r="C106" s="78"/>
      <c r="D106" s="78"/>
      <c r="E106" s="78"/>
    </row>
  </sheetData>
  <sheetProtection/>
  <mergeCells count="21">
    <mergeCell ref="B89:E90"/>
    <mergeCell ref="B92:E93"/>
    <mergeCell ref="C99:E99"/>
    <mergeCell ref="C100:E100"/>
    <mergeCell ref="B105:E105"/>
    <mergeCell ref="B106:E106"/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2020-10-07T16:10:07Z</cp:lastPrinted>
  <dcterms:created xsi:type="dcterms:W3CDTF">2016-10-11T20:00:09Z</dcterms:created>
  <dcterms:modified xsi:type="dcterms:W3CDTF">2020-10-07T16:10:25Z</dcterms:modified>
  <cp:category/>
  <cp:version/>
  <cp:contentType/>
  <cp:contentStatus/>
</cp:coreProperties>
</file>