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5"/>
  </bookViews>
  <sheets>
    <sheet name="ENERO 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definedNames>
    <definedName name="_xlnm.Print_Titles" localSheetId="3">'ABRIL'!$2:$5</definedName>
    <definedName name="_xlnm.Print_Titles" localSheetId="0">'ENERO '!$2:$5</definedName>
    <definedName name="_xlnm.Print_Titles" localSheetId="1">'FEBRERO'!$2:$5</definedName>
    <definedName name="_xlnm.Print_Titles" localSheetId="5">'JUNIO'!$2:$5</definedName>
    <definedName name="_xlnm.Print_Titles" localSheetId="2">'MARZO'!$1:$4</definedName>
    <definedName name="_xlnm.Print_Titles" localSheetId="4">'MAYO'!$2:$5</definedName>
  </definedNames>
  <calcPr fullCalcOnLoad="1"/>
</workbook>
</file>

<file path=xl/sharedStrings.xml><?xml version="1.0" encoding="utf-8"?>
<sst xmlns="http://schemas.openxmlformats.org/spreadsheetml/2006/main" count="810" uniqueCount="137">
  <si>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</si>
  <si>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</si>
  <si>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</si>
  <si>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</si>
  <si>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</si>
  <si>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</si>
  <si>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</si>
  <si>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</si>
  <si>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</si>
  <si>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</si>
  <si>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</si>
  <si>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</si>
  <si>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</si>
  <si>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</si>
  <si>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</si>
  <si>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</si>
  <si>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</si>
  <si>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</si>
  <si>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</si>
  <si>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</si>
  <si>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</si>
  <si>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</si>
  <si>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</si>
  <si>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</si>
  <si>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</si>
  <si>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</si>
  <si>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</si>
  <si>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</si>
  <si>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</si>
  <si>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</si>
  <si>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</si>
  <si>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</si>
  <si>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</si>
  <si>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</si>
  <si>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</si>
  <si>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</si>
  <si>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</si>
  <si>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</si>
  <si>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</si>
  <si>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</si>
  <si>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</si>
  <si>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</si>
  <si>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</si>
  <si>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</si>
  <si>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</si>
  <si>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</si>
  <si>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</si>
  <si>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</si>
  <si>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</si>
  <si>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</si>
  <si>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</si>
  <si>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</si>
  <si>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</si>
  <si>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</si>
  <si>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</si>
  <si>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</si>
  <si>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</si>
  <si>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</si>
  <si>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</si>
  <si>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</si>
  <si>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</si>
  <si>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</si>
  <si>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</si>
  <si>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</si>
  <si>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</si>
  <si>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</si>
  <si>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</si>
  <si>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</si>
  <si>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</si>
  <si>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</si>
  <si>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</si>
  <si>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</si>
  <si>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</si>
  <si>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</si>
  <si>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</si>
  <si>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</si>
  <si>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</si>
  <si>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</si>
  <si>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</si>
  <si>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</si>
  <si>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</si>
  <si>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</si>
  <si>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</si>
  <si>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</si>
  <si>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</si>
  <si>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</si>
  <si>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</si>
  <si>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</si>
  <si>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</si>
  <si>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</si>
  <si>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</si>
  <si>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</si>
  <si>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</si>
  <si>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</si>
  <si>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</si>
  <si>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</si>
  <si>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</si>
  <si>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</si>
  <si>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</si>
  <si>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</si>
  <si>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</si>
  <si>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</si>
  <si>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</si>
  <si>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</si>
  <si>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</si>
  <si>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</si>
  <si>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</si>
  <si>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</si>
  <si>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</si>
  <si>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</si>
  <si>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</si>
  <si>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</si>
  <si>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</si>
  <si>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</si>
  <si>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</si>
  <si>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</si>
  <si>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</si>
  <si>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</si>
  <si>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</si>
  <si>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</si>
  <si>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</si>
  <si>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2019 y al 31 de Enero de 2020 (b)</t>
  </si>
  <si>
    <t>2020 (d)</t>
  </si>
  <si>
    <t>31 de diciembre de 2019 (e)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</si>
  <si>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</si>
  <si>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</si>
  <si>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</si>
  <si>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</si>
  <si>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</si>
  <si>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</si>
  <si>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</si>
  <si>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</si>
  <si>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Al 31 de diciembre de 2019 y al 31 de Marzo de 2020 (b)</t>
  </si>
  <si>
    <t>Al 31 de diciembre de 2019 y al 29 de Febrero de 2020 (b)</t>
  </si>
  <si>
    <t>Al 31 de diciembre de 2019 y al 30 de Abril de 2020 (b)</t>
  </si>
  <si>
    <t>Al 31 de diciembre de 2019 y al 31 de Mayo de 2020 (b)</t>
  </si>
  <si>
    <t>Al 31 de diciembre de 2019 y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</si>
</sst>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i/>
      <sz val="10"/>
      <color indexed="8"/>
      <name val="Arial Narrow"/>
      <family val="2"/>
    </font>
    <font>
      <b/>
      <sz val="8"/>
      <color indexed="63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  <font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7" fillId="33" borderId="0" xfId="0" applyFont="1" applyFill="1" applyAlignment="1">
      <alignment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15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1</xdr:col>
      <xdr:colOff>647700</xdr:colOff>
      <xdr:row>3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638175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666750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view="pageBreakPreview" zoomScale="85" zoomScaleSheetLayoutView="85" zoomScalePageLayoutView="0" workbookViewId="0" topLeftCell="A1">
      <pane ySplit="6" topLeftCell="A13" activePane="bottomLeft" state="frozen"/>
      <selection pane="topLeft" activeCell="B27" sqref="B27"/>
      <selection pane="bottomLeft" activeCell="B27" sqref="B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10841835.83</v>
      </c>
      <c r="D9" s="9">
        <f>SUM(D10:D16)</f>
        <v>6146558.49</v>
      </c>
      <c r="E9" s="11" t="s">
        <v>8</v>
      </c>
      <c r="F9" s="9">
        <f>SUM(F10:F18)</f>
        <v>1518263.03</v>
      </c>
      <c r="G9" s="9">
        <f>SUM(G10:G18)</f>
        <v>1300698.47</v>
      </c>
    </row>
    <row r="10" spans="2:7" ht="12.75">
      <c r="B10" s="12" t="s">
        <v>9</v>
      </c>
      <c r="C10" s="9">
        <v>142807.1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10699028.73</v>
      </c>
      <c r="D11" s="9">
        <v>6146558.49</v>
      </c>
      <c r="E11" s="13" t="s">
        <v>12</v>
      </c>
      <c r="F11" s="9">
        <v>2105.39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319557.05</v>
      </c>
      <c r="G12" s="9">
        <v>319557.05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1196600.59</v>
      </c>
      <c r="G16" s="9">
        <v>981141.42</v>
      </c>
    </row>
    <row r="17" spans="2:7" ht="12.75">
      <c r="B17" s="10" t="s">
        <v>23</v>
      </c>
      <c r="C17" s="9">
        <f>SUM(C18:C24)</f>
        <v>6425.2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4459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1966.2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1595739.43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1595739.43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12444000.459999999</v>
      </c>
      <c r="D47" s="9">
        <f>D9+D17+D25+D31+D37+D38+D41</f>
        <v>8339878.41</v>
      </c>
      <c r="E47" s="8" t="s">
        <v>82</v>
      </c>
      <c r="F47" s="9">
        <f>F9+F19+F23+F26+F27+F31+F38+F42</f>
        <v>1518263.03</v>
      </c>
      <c r="G47" s="9">
        <f>G9+G19+G23+G26+G27+G31+G38+G42</f>
        <v>1300698.47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31387724.59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20827584.3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1518263.03</v>
      </c>
      <c r="G59" s="9">
        <f>G47+G57</f>
        <v>1300698.47</v>
      </c>
    </row>
    <row r="60" spans="2:7" ht="25.5">
      <c r="B60" s="6" t="s">
        <v>102</v>
      </c>
      <c r="C60" s="9">
        <f>SUM(C50:C58)</f>
        <v>48333201.65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60777202.11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59258939.08</v>
      </c>
      <c r="G68" s="9">
        <f>SUM(G69:G73)</f>
        <v>53420631.5</v>
      </c>
    </row>
    <row r="69" spans="2:7" ht="12.75">
      <c r="B69" s="10"/>
      <c r="C69" s="9"/>
      <c r="D69" s="9"/>
      <c r="E69" s="11" t="s">
        <v>110</v>
      </c>
      <c r="F69" s="9">
        <v>5838307.58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22950416.67</v>
      </c>
      <c r="G72" s="9">
        <v>22950416.67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59258939.08</v>
      </c>
      <c r="G79" s="9">
        <f>G63+G68+G75</f>
        <v>53420631.5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60777202.11</v>
      </c>
      <c r="G81" s="9">
        <f>G59+G79</f>
        <v>54721329.97</v>
      </c>
    </row>
    <row r="82" spans="2:7" ht="7.5" customHeight="1" thickBot="1">
      <c r="B82" s="16"/>
      <c r="C82" s="17"/>
      <c r="D82" s="17"/>
      <c r="E82" s="18"/>
      <c r="F82" s="19"/>
      <c r="G82" s="19"/>
    </row>
    <row r="84" spans="2:7" ht="12.75" customHeight="1">
      <c r="B84" s="30" t="s">
        <v>124</v>
      </c>
      <c r="C84" s="30"/>
      <c r="D84" s="30"/>
      <c r="E84" s="30"/>
      <c r="F84" s="30"/>
      <c r="G84" s="30"/>
    </row>
    <row r="85" spans="2:7" ht="3" customHeight="1">
      <c r="B85" s="30"/>
      <c r="C85" s="30"/>
      <c r="D85" s="30"/>
      <c r="E85" s="30"/>
      <c r="F85" s="30"/>
      <c r="G85" s="30"/>
    </row>
    <row r="86" spans="2:5" ht="16.5">
      <c r="B86" s="20"/>
      <c r="C86" s="20"/>
      <c r="D86" s="20"/>
      <c r="E86" s="20"/>
    </row>
    <row r="87" spans="2:7" ht="36" customHeight="1">
      <c r="B87" s="31" t="s">
        <v>125</v>
      </c>
      <c r="C87" s="31"/>
      <c r="D87" s="31"/>
      <c r="E87" s="31"/>
      <c r="F87" s="31"/>
      <c r="G87" s="31"/>
    </row>
    <row r="88" spans="2:5" ht="16.5">
      <c r="B88" s="20"/>
      <c r="C88" s="20"/>
      <c r="D88" s="20"/>
      <c r="E88" s="20"/>
    </row>
    <row r="89" spans="2:5" ht="16.5">
      <c r="B89" s="20"/>
      <c r="C89" s="20"/>
      <c r="D89" s="20"/>
      <c r="E89" s="20"/>
    </row>
    <row r="90" spans="2:5" ht="12.75">
      <c r="B90" s="33" t="s">
        <v>126</v>
      </c>
      <c r="C90" s="33"/>
      <c r="D90" s="34" t="s">
        <v>127</v>
      </c>
      <c r="E90" s="34"/>
    </row>
    <row r="91" spans="2:5" ht="12.75">
      <c r="B91" s="32" t="s">
        <v>128</v>
      </c>
      <c r="C91" s="32"/>
      <c r="D91" s="32" t="s">
        <v>129</v>
      </c>
      <c r="E91" s="32"/>
    </row>
    <row r="92" spans="2:5" ht="16.5">
      <c r="B92" s="35"/>
      <c r="C92" s="35"/>
      <c r="D92" s="35"/>
      <c r="E92" s="35"/>
    </row>
    <row r="93" spans="2:5" ht="12.75">
      <c r="B93" s="33" t="s">
        <v>130</v>
      </c>
      <c r="C93" s="33"/>
      <c r="D93" s="33"/>
      <c r="E93" s="33"/>
    </row>
    <row r="94" spans="2:5" ht="12.75">
      <c r="B94" s="32" t="s">
        <v>131</v>
      </c>
      <c r="C94" s="32"/>
      <c r="D94" s="32"/>
      <c r="E94" s="32"/>
    </row>
  </sheetData>
  <sheetProtection/>
  <mergeCells count="13">
    <mergeCell ref="B94:E94"/>
    <mergeCell ref="B90:C90"/>
    <mergeCell ref="D90:E90"/>
    <mergeCell ref="B91:C91"/>
    <mergeCell ref="D91:E91"/>
    <mergeCell ref="B92:E92"/>
    <mergeCell ref="B93:E93"/>
    <mergeCell ref="B2:G2"/>
    <mergeCell ref="B3:G3"/>
    <mergeCell ref="B4:G4"/>
    <mergeCell ref="B5:G5"/>
    <mergeCell ref="B84:G85"/>
    <mergeCell ref="B87:G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B27" sqref="B27"/>
      <selection pane="bottomLeft" activeCell="B27" sqref="B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133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13279072.639999999</v>
      </c>
      <c r="D9" s="9">
        <f>SUM(D10:D16)</f>
        <v>6146558.49</v>
      </c>
      <c r="E9" s="11" t="s">
        <v>8</v>
      </c>
      <c r="F9" s="9">
        <f>SUM(F10:F18)</f>
        <v>1807833.4100000001</v>
      </c>
      <c r="G9" s="9">
        <f>SUM(G10:G18)</f>
        <v>1300698.47</v>
      </c>
    </row>
    <row r="10" spans="2:7" ht="12.75">
      <c r="B10" s="12" t="s">
        <v>9</v>
      </c>
      <c r="C10" s="9">
        <v>248406.2</v>
      </c>
      <c r="D10" s="9">
        <v>0</v>
      </c>
      <c r="E10" s="13" t="s">
        <v>10</v>
      </c>
      <c r="F10" s="9">
        <v>274499</v>
      </c>
      <c r="G10" s="9">
        <v>0</v>
      </c>
    </row>
    <row r="11" spans="2:7" ht="12.75">
      <c r="B11" s="12" t="s">
        <v>11</v>
      </c>
      <c r="C11" s="9">
        <v>13030666.44</v>
      </c>
      <c r="D11" s="9">
        <v>6146558.49</v>
      </c>
      <c r="E11" s="13" t="s">
        <v>12</v>
      </c>
      <c r="F11" s="9">
        <v>9045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319557.05</v>
      </c>
      <c r="G12" s="9">
        <v>319557.05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1204732.36</v>
      </c>
      <c r="G16" s="9">
        <v>981141.42</v>
      </c>
    </row>
    <row r="17" spans="2:7" ht="12.75">
      <c r="B17" s="10" t="s">
        <v>23</v>
      </c>
      <c r="C17" s="9">
        <f>SUM(C18:C24)</f>
        <v>134093.92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131431.72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2662.2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705931.32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705931.32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14119097.879999999</v>
      </c>
      <c r="D47" s="9">
        <f>D9+D17+D25+D31+D37+D38+D41</f>
        <v>8339878.41</v>
      </c>
      <c r="E47" s="8" t="s">
        <v>82</v>
      </c>
      <c r="F47" s="9">
        <f>F9+F19+F23+F26+F27+F31+F38+F42</f>
        <v>1807833.4100000001</v>
      </c>
      <c r="G47" s="9">
        <f>G9+G19+G23+G26+G27+G31+G38+G42</f>
        <v>1300698.47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34422787.81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20827584.3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1807833.4100000001</v>
      </c>
      <c r="G59" s="9">
        <f>G47+G57</f>
        <v>1300698.47</v>
      </c>
    </row>
    <row r="60" spans="2:7" ht="25.5">
      <c r="B60" s="6" t="s">
        <v>102</v>
      </c>
      <c r="C60" s="9">
        <f>SUM(C50:C58)</f>
        <v>51368264.87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65487362.75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63679529.34</v>
      </c>
      <c r="G68" s="9">
        <f>SUM(G69:G73)</f>
        <v>53420631.5</v>
      </c>
    </row>
    <row r="69" spans="2:7" ht="12.75">
      <c r="B69" s="10"/>
      <c r="C69" s="9"/>
      <c r="D69" s="9"/>
      <c r="E69" s="11" t="s">
        <v>110</v>
      </c>
      <c r="F69" s="9">
        <v>10258897.84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22950416.67</v>
      </c>
      <c r="G72" s="9">
        <v>22950416.67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63679529.34</v>
      </c>
      <c r="G79" s="9">
        <f>G63+G68+G75</f>
        <v>53420631.5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65487362.75</v>
      </c>
      <c r="G81" s="9">
        <f>G59+G79</f>
        <v>54721329.97</v>
      </c>
    </row>
    <row r="82" spans="2:7" ht="5.25" customHeight="1" thickBot="1">
      <c r="B82" s="16"/>
      <c r="C82" s="17"/>
      <c r="D82" s="17"/>
      <c r="E82" s="18"/>
      <c r="F82" s="19"/>
      <c r="G82" s="19"/>
    </row>
    <row r="83" spans="2:7" ht="12.75" customHeight="1">
      <c r="B83" s="36" t="s">
        <v>124</v>
      </c>
      <c r="C83" s="36"/>
      <c r="D83" s="36"/>
      <c r="E83" s="36"/>
      <c r="F83" s="36"/>
      <c r="G83" s="36"/>
    </row>
    <row r="84" spans="2:7" ht="2.25" customHeight="1">
      <c r="B84" s="30"/>
      <c r="C84" s="30"/>
      <c r="D84" s="30"/>
      <c r="E84" s="30"/>
      <c r="F84" s="30"/>
      <c r="G84" s="30"/>
    </row>
    <row r="85" spans="2:5" ht="16.5">
      <c r="B85" s="20"/>
      <c r="C85" s="20"/>
      <c r="D85" s="20"/>
      <c r="E85" s="20"/>
    </row>
    <row r="86" spans="2:7" ht="35.25" customHeight="1">
      <c r="B86" s="31" t="s">
        <v>125</v>
      </c>
      <c r="C86" s="31"/>
      <c r="D86" s="31"/>
      <c r="E86" s="31"/>
      <c r="F86" s="31"/>
      <c r="G86" s="31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2.75">
      <c r="B89" s="33" t="s">
        <v>126</v>
      </c>
      <c r="C89" s="33"/>
      <c r="D89" s="34" t="s">
        <v>127</v>
      </c>
      <c r="E89" s="34"/>
    </row>
    <row r="90" spans="2:5" ht="12.75">
      <c r="B90" s="32" t="s">
        <v>128</v>
      </c>
      <c r="C90" s="32"/>
      <c r="D90" s="32" t="s">
        <v>129</v>
      </c>
      <c r="E90" s="32"/>
    </row>
    <row r="91" spans="2:5" ht="16.5">
      <c r="B91" s="35"/>
      <c r="C91" s="35"/>
      <c r="D91" s="35"/>
      <c r="E91" s="35"/>
    </row>
    <row r="92" spans="2:5" ht="12.75">
      <c r="B92" s="33" t="s">
        <v>130</v>
      </c>
      <c r="C92" s="33"/>
      <c r="D92" s="33"/>
      <c r="E92" s="33"/>
    </row>
    <row r="93" spans="2:5" ht="12.75">
      <c r="B93" s="32" t="s">
        <v>131</v>
      </c>
      <c r="C93" s="32"/>
      <c r="D93" s="32"/>
      <c r="E93" s="32"/>
    </row>
  </sheetData>
  <sheetProtection/>
  <mergeCells count="13">
    <mergeCell ref="B2:G2"/>
    <mergeCell ref="B3:G3"/>
    <mergeCell ref="B4:G4"/>
    <mergeCell ref="B5:G5"/>
    <mergeCell ref="B83:G84"/>
    <mergeCell ref="B86:G86"/>
    <mergeCell ref="B93:E93"/>
    <mergeCell ref="B89:C89"/>
    <mergeCell ref="D89:E89"/>
    <mergeCell ref="B90:C90"/>
    <mergeCell ref="D90:E90"/>
    <mergeCell ref="B91:E91"/>
    <mergeCell ref="B92:E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2"/>
  <sheetViews>
    <sheetView view="pageBreakPreview" zoomScale="85" zoomScaleSheetLayoutView="85" zoomScalePageLayoutView="0" workbookViewId="0" topLeftCell="A1">
      <pane ySplit="5" topLeftCell="A72" activePane="bottomLeft" state="frozen"/>
      <selection pane="topLeft" activeCell="B27" sqref="B27"/>
      <selection pane="bottomLeft" activeCell="B27" sqref="B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2.75">
      <c r="B1" s="21" t="s">
        <v>120</v>
      </c>
      <c r="C1" s="22"/>
      <c r="D1" s="22"/>
      <c r="E1" s="22"/>
      <c r="F1" s="22"/>
      <c r="G1" s="23"/>
    </row>
    <row r="2" spans="2:7" ht="12.75">
      <c r="B2" s="24" t="s">
        <v>0</v>
      </c>
      <c r="C2" s="25"/>
      <c r="D2" s="25"/>
      <c r="E2" s="25"/>
      <c r="F2" s="25"/>
      <c r="G2" s="26"/>
    </row>
    <row r="3" spans="2:7" ht="12.75">
      <c r="B3" s="24" t="s">
        <v>132</v>
      </c>
      <c r="C3" s="25"/>
      <c r="D3" s="25"/>
      <c r="E3" s="25"/>
      <c r="F3" s="25"/>
      <c r="G3" s="26"/>
    </row>
    <row r="4" spans="2:7" ht="13.5" thickBot="1">
      <c r="B4" s="27" t="s">
        <v>1</v>
      </c>
      <c r="C4" s="28"/>
      <c r="D4" s="28"/>
      <c r="E4" s="28"/>
      <c r="F4" s="28"/>
      <c r="G4" s="29"/>
    </row>
    <row r="5" spans="2:7" ht="26.25" thickBot="1">
      <c r="B5" s="3" t="s">
        <v>2</v>
      </c>
      <c r="C5" s="4" t="s">
        <v>122</v>
      </c>
      <c r="D5" s="4" t="s">
        <v>123</v>
      </c>
      <c r="E5" s="5" t="s">
        <v>2</v>
      </c>
      <c r="F5" s="4" t="s">
        <v>122</v>
      </c>
      <c r="G5" s="4" t="s">
        <v>123</v>
      </c>
    </row>
    <row r="6" spans="2:7" ht="12.75">
      <c r="B6" s="6" t="s">
        <v>3</v>
      </c>
      <c r="C6" s="7"/>
      <c r="D6" s="7"/>
      <c r="E6" s="8" t="s">
        <v>4</v>
      </c>
      <c r="F6" s="7"/>
      <c r="G6" s="7"/>
    </row>
    <row r="7" spans="2:7" ht="12.75">
      <c r="B7" s="6" t="s">
        <v>5</v>
      </c>
      <c r="C7" s="9"/>
      <c r="D7" s="9"/>
      <c r="E7" s="8" t="s">
        <v>6</v>
      </c>
      <c r="F7" s="9"/>
      <c r="G7" s="9"/>
    </row>
    <row r="8" spans="2:7" ht="12.75">
      <c r="B8" s="10" t="s">
        <v>7</v>
      </c>
      <c r="C8" s="9">
        <f>SUM(C9:C15)</f>
        <v>14109821.709999999</v>
      </c>
      <c r="D8" s="9">
        <f>SUM(D9:D15)</f>
        <v>6146558.49</v>
      </c>
      <c r="E8" s="11" t="s">
        <v>8</v>
      </c>
      <c r="F8" s="9">
        <f>SUM(F9:F17)</f>
        <v>1515807.8199999998</v>
      </c>
      <c r="G8" s="9">
        <f>SUM(G9:G17)</f>
        <v>1300698.47</v>
      </c>
    </row>
    <row r="9" spans="2:7" ht="12.75">
      <c r="B9" s="12" t="s">
        <v>9</v>
      </c>
      <c r="C9" s="9">
        <v>22313.43</v>
      </c>
      <c r="D9" s="9">
        <v>0</v>
      </c>
      <c r="E9" s="13" t="s">
        <v>10</v>
      </c>
      <c r="F9" s="9">
        <v>0</v>
      </c>
      <c r="G9" s="9">
        <v>0</v>
      </c>
    </row>
    <row r="10" spans="2:7" ht="12.75">
      <c r="B10" s="12" t="s">
        <v>11</v>
      </c>
      <c r="C10" s="9">
        <v>14087508.28</v>
      </c>
      <c r="D10" s="9">
        <v>6146558.49</v>
      </c>
      <c r="E10" s="13" t="s">
        <v>12</v>
      </c>
      <c r="F10" s="9">
        <v>49261.6</v>
      </c>
      <c r="G10" s="9">
        <v>0</v>
      </c>
    </row>
    <row r="11" spans="2:7" ht="12.75">
      <c r="B11" s="12" t="s">
        <v>13</v>
      </c>
      <c r="C11" s="9">
        <v>0</v>
      </c>
      <c r="D11" s="9">
        <v>0</v>
      </c>
      <c r="E11" s="13" t="s">
        <v>14</v>
      </c>
      <c r="F11" s="9">
        <v>319557.05</v>
      </c>
      <c r="G11" s="9">
        <v>319557.05</v>
      </c>
    </row>
    <row r="12" spans="2:7" ht="12.75">
      <c r="B12" s="12" t="s">
        <v>15</v>
      </c>
      <c r="C12" s="9">
        <v>0</v>
      </c>
      <c r="D12" s="9">
        <v>0</v>
      </c>
      <c r="E12" s="13" t="s">
        <v>16</v>
      </c>
      <c r="F12" s="9">
        <v>0</v>
      </c>
      <c r="G12" s="9">
        <v>0</v>
      </c>
    </row>
    <row r="13" spans="2:7" ht="12.75">
      <c r="B13" s="12" t="s">
        <v>17</v>
      </c>
      <c r="C13" s="9">
        <v>0</v>
      </c>
      <c r="D13" s="9">
        <v>0</v>
      </c>
      <c r="E13" s="13" t="s">
        <v>18</v>
      </c>
      <c r="F13" s="9">
        <v>0</v>
      </c>
      <c r="G13" s="9">
        <v>0</v>
      </c>
    </row>
    <row r="14" spans="2:7" ht="25.5">
      <c r="B14" s="12" t="s">
        <v>19</v>
      </c>
      <c r="C14" s="9">
        <v>0</v>
      </c>
      <c r="D14" s="9">
        <v>0</v>
      </c>
      <c r="E14" s="13" t="s">
        <v>20</v>
      </c>
      <c r="F14" s="9">
        <v>0</v>
      </c>
      <c r="G14" s="9">
        <v>0</v>
      </c>
    </row>
    <row r="15" spans="2:7" ht="12.75">
      <c r="B15" s="12" t="s">
        <v>21</v>
      </c>
      <c r="C15" s="9">
        <v>0</v>
      </c>
      <c r="D15" s="9">
        <v>0</v>
      </c>
      <c r="E15" s="13" t="s">
        <v>22</v>
      </c>
      <c r="F15" s="9">
        <v>1146989.17</v>
      </c>
      <c r="G15" s="9">
        <v>981141.42</v>
      </c>
    </row>
    <row r="16" spans="2:7" ht="12.75">
      <c r="B16" s="10" t="s">
        <v>23</v>
      </c>
      <c r="C16" s="9">
        <f>SUM(C17:C23)</f>
        <v>10946.2</v>
      </c>
      <c r="D16" s="9">
        <f>SUM(D17:D23)</f>
        <v>0</v>
      </c>
      <c r="E16" s="13" t="s">
        <v>24</v>
      </c>
      <c r="F16" s="9">
        <v>0</v>
      </c>
      <c r="G16" s="9">
        <v>0</v>
      </c>
    </row>
    <row r="17" spans="2:7" ht="12.75">
      <c r="B17" s="12" t="s">
        <v>25</v>
      </c>
      <c r="C17" s="9">
        <v>0</v>
      </c>
      <c r="D17" s="9">
        <v>0</v>
      </c>
      <c r="E17" s="13" t="s">
        <v>26</v>
      </c>
      <c r="F17" s="9">
        <v>0</v>
      </c>
      <c r="G17" s="9">
        <v>0</v>
      </c>
    </row>
    <row r="18" spans="2:7" ht="12.75">
      <c r="B18" s="12" t="s">
        <v>27</v>
      </c>
      <c r="C18" s="9">
        <v>0</v>
      </c>
      <c r="D18" s="9">
        <v>0</v>
      </c>
      <c r="E18" s="11" t="s">
        <v>28</v>
      </c>
      <c r="F18" s="9">
        <f>SUM(F19:F21)</f>
        <v>0</v>
      </c>
      <c r="G18" s="9">
        <f>SUM(G19:G21)</f>
        <v>0</v>
      </c>
    </row>
    <row r="19" spans="2:7" ht="12.75">
      <c r="B19" s="12" t="s">
        <v>29</v>
      </c>
      <c r="C19" s="9">
        <v>7588</v>
      </c>
      <c r="D19" s="9">
        <v>0</v>
      </c>
      <c r="E19" s="13" t="s">
        <v>30</v>
      </c>
      <c r="F19" s="9">
        <v>0</v>
      </c>
      <c r="G19" s="9">
        <v>0</v>
      </c>
    </row>
    <row r="20" spans="2:7" ht="12.75">
      <c r="B20" s="12" t="s">
        <v>31</v>
      </c>
      <c r="C20" s="9">
        <v>0</v>
      </c>
      <c r="D20" s="9">
        <v>0</v>
      </c>
      <c r="E20" s="14" t="s">
        <v>32</v>
      </c>
      <c r="F20" s="9">
        <v>0</v>
      </c>
      <c r="G20" s="9">
        <v>0</v>
      </c>
    </row>
    <row r="21" spans="2:7" ht="12.75">
      <c r="B21" s="12" t="s">
        <v>33</v>
      </c>
      <c r="C21" s="9">
        <v>0</v>
      </c>
      <c r="D21" s="9">
        <v>0</v>
      </c>
      <c r="E21" s="13" t="s">
        <v>34</v>
      </c>
      <c r="F21" s="9">
        <v>0</v>
      </c>
      <c r="G21" s="9">
        <v>0</v>
      </c>
    </row>
    <row r="22" spans="2:7" ht="12.75">
      <c r="B22" s="12" t="s">
        <v>35</v>
      </c>
      <c r="C22" s="9">
        <v>0</v>
      </c>
      <c r="D22" s="9">
        <v>0</v>
      </c>
      <c r="E22" s="11" t="s">
        <v>36</v>
      </c>
      <c r="F22" s="9">
        <f>SUM(F23:F24)</f>
        <v>0</v>
      </c>
      <c r="G22" s="9">
        <f>SUM(G23:G24)</f>
        <v>0</v>
      </c>
    </row>
    <row r="23" spans="2:7" ht="12.75">
      <c r="B23" s="12" t="s">
        <v>37</v>
      </c>
      <c r="C23" s="9">
        <v>3358.2</v>
      </c>
      <c r="D23" s="9">
        <v>0</v>
      </c>
      <c r="E23" s="13" t="s">
        <v>38</v>
      </c>
      <c r="F23" s="9">
        <v>0</v>
      </c>
      <c r="G23" s="9">
        <v>0</v>
      </c>
    </row>
    <row r="24" spans="2:7" ht="12.75">
      <c r="B24" s="10" t="s">
        <v>39</v>
      </c>
      <c r="C24" s="9">
        <f>SUM(C25:C29)</f>
        <v>20294.92</v>
      </c>
      <c r="D24" s="9">
        <f>SUM(D25:D29)</f>
        <v>2193319.92</v>
      </c>
      <c r="E24" s="13" t="s">
        <v>40</v>
      </c>
      <c r="F24" s="9">
        <v>0</v>
      </c>
      <c r="G24" s="9">
        <v>0</v>
      </c>
    </row>
    <row r="25" spans="2:7" ht="25.5">
      <c r="B25" s="12" t="s">
        <v>41</v>
      </c>
      <c r="C25" s="9">
        <v>0</v>
      </c>
      <c r="D25" s="9">
        <v>0</v>
      </c>
      <c r="E25" s="11" t="s">
        <v>42</v>
      </c>
      <c r="F25" s="9">
        <v>0</v>
      </c>
      <c r="G25" s="9">
        <v>0</v>
      </c>
    </row>
    <row r="26" spans="2:7" ht="25.5">
      <c r="B26" s="12" t="s">
        <v>43</v>
      </c>
      <c r="C26" s="9">
        <v>0</v>
      </c>
      <c r="D26" s="9">
        <v>0</v>
      </c>
      <c r="E26" s="11" t="s">
        <v>44</v>
      </c>
      <c r="F26" s="9">
        <f>SUM(F27:F29)</f>
        <v>0</v>
      </c>
      <c r="G26" s="9">
        <f>SUM(G27:G29)</f>
        <v>0</v>
      </c>
    </row>
    <row r="27" spans="2:7" ht="25.5">
      <c r="B27" s="12" t="s">
        <v>45</v>
      </c>
      <c r="C27" s="9">
        <v>0</v>
      </c>
      <c r="D27" s="9">
        <v>0</v>
      </c>
      <c r="E27" s="13" t="s">
        <v>46</v>
      </c>
      <c r="F27" s="9">
        <v>0</v>
      </c>
      <c r="G27" s="9">
        <v>0</v>
      </c>
    </row>
    <row r="28" spans="2:7" ht="12.75">
      <c r="B28" s="12" t="s">
        <v>47</v>
      </c>
      <c r="C28" s="9">
        <v>20294.92</v>
      </c>
      <c r="D28" s="9">
        <v>2193319.92</v>
      </c>
      <c r="E28" s="13" t="s">
        <v>48</v>
      </c>
      <c r="F28" s="9">
        <v>0</v>
      </c>
      <c r="G28" s="9">
        <v>0</v>
      </c>
    </row>
    <row r="29" spans="2:7" ht="12.75">
      <c r="B29" s="12" t="s">
        <v>49</v>
      </c>
      <c r="C29" s="9">
        <v>0</v>
      </c>
      <c r="D29" s="9">
        <v>0</v>
      </c>
      <c r="E29" s="13" t="s">
        <v>50</v>
      </c>
      <c r="F29" s="9">
        <v>0</v>
      </c>
      <c r="G29" s="9">
        <v>0</v>
      </c>
    </row>
    <row r="30" spans="2:7" ht="25.5">
      <c r="B30" s="10" t="s">
        <v>51</v>
      </c>
      <c r="C30" s="9">
        <f>SUM(C31:C35)</f>
        <v>0</v>
      </c>
      <c r="D30" s="9">
        <f>SUM(D31:D35)</f>
        <v>0</v>
      </c>
      <c r="E30" s="11" t="s">
        <v>52</v>
      </c>
      <c r="F30" s="9">
        <f>SUM(F31:F36)</f>
        <v>0</v>
      </c>
      <c r="G30" s="9">
        <f>SUM(G31:G36)</f>
        <v>0</v>
      </c>
    </row>
    <row r="31" spans="2:7" ht="12.75">
      <c r="B31" s="12" t="s">
        <v>53</v>
      </c>
      <c r="C31" s="9">
        <v>0</v>
      </c>
      <c r="D31" s="9">
        <v>0</v>
      </c>
      <c r="E31" s="13" t="s">
        <v>54</v>
      </c>
      <c r="F31" s="9">
        <v>0</v>
      </c>
      <c r="G31" s="9">
        <v>0</v>
      </c>
    </row>
    <row r="32" spans="2:7" ht="12.75">
      <c r="B32" s="12" t="s">
        <v>55</v>
      </c>
      <c r="C32" s="9">
        <v>0</v>
      </c>
      <c r="D32" s="9">
        <v>0</v>
      </c>
      <c r="E32" s="13" t="s">
        <v>56</v>
      </c>
      <c r="F32" s="9">
        <v>0</v>
      </c>
      <c r="G32" s="9">
        <v>0</v>
      </c>
    </row>
    <row r="33" spans="2:7" ht="12.75">
      <c r="B33" s="12" t="s">
        <v>57</v>
      </c>
      <c r="C33" s="9">
        <v>0</v>
      </c>
      <c r="D33" s="9">
        <v>0</v>
      </c>
      <c r="E33" s="13" t="s">
        <v>58</v>
      </c>
      <c r="F33" s="9">
        <v>0</v>
      </c>
      <c r="G33" s="9">
        <v>0</v>
      </c>
    </row>
    <row r="34" spans="2:7" ht="25.5">
      <c r="B34" s="12" t="s">
        <v>59</v>
      </c>
      <c r="C34" s="9">
        <v>0</v>
      </c>
      <c r="D34" s="9">
        <v>0</v>
      </c>
      <c r="E34" s="13" t="s">
        <v>60</v>
      </c>
      <c r="F34" s="9">
        <v>0</v>
      </c>
      <c r="G34" s="9">
        <v>0</v>
      </c>
    </row>
    <row r="35" spans="2:7" ht="12.75">
      <c r="B35" s="12" t="s">
        <v>61</v>
      </c>
      <c r="C35" s="9">
        <v>0</v>
      </c>
      <c r="D35" s="9">
        <v>0</v>
      </c>
      <c r="E35" s="13" t="s">
        <v>62</v>
      </c>
      <c r="F35" s="9">
        <v>0</v>
      </c>
      <c r="G35" s="9">
        <v>0</v>
      </c>
    </row>
    <row r="36" spans="2:7" ht="12.75">
      <c r="B36" s="10" t="s">
        <v>63</v>
      </c>
      <c r="C36" s="9">
        <v>0</v>
      </c>
      <c r="D36" s="9">
        <v>0</v>
      </c>
      <c r="E36" s="13" t="s">
        <v>64</v>
      </c>
      <c r="F36" s="9">
        <v>0</v>
      </c>
      <c r="G36" s="9">
        <v>0</v>
      </c>
    </row>
    <row r="37" spans="2:7" ht="12.75">
      <c r="B37" s="10" t="s">
        <v>65</v>
      </c>
      <c r="C37" s="9">
        <f>SUM(C38:C39)</f>
        <v>0</v>
      </c>
      <c r="D37" s="9">
        <f>SUM(D38:D39)</f>
        <v>0</v>
      </c>
      <c r="E37" s="11" t="s">
        <v>66</v>
      </c>
      <c r="F37" s="9">
        <f>SUM(F38:F40)</f>
        <v>0</v>
      </c>
      <c r="G37" s="9">
        <f>SUM(G38:G40)</f>
        <v>0</v>
      </c>
    </row>
    <row r="38" spans="2:7" ht="25.5">
      <c r="B38" s="12" t="s">
        <v>67</v>
      </c>
      <c r="C38" s="9">
        <v>0</v>
      </c>
      <c r="D38" s="9">
        <v>0</v>
      </c>
      <c r="E38" s="13" t="s">
        <v>68</v>
      </c>
      <c r="F38" s="9">
        <v>0</v>
      </c>
      <c r="G38" s="9">
        <v>0</v>
      </c>
    </row>
    <row r="39" spans="2:7" ht="12.75">
      <c r="B39" s="12" t="s">
        <v>69</v>
      </c>
      <c r="C39" s="9">
        <v>0</v>
      </c>
      <c r="D39" s="9">
        <v>0</v>
      </c>
      <c r="E39" s="13" t="s">
        <v>70</v>
      </c>
      <c r="F39" s="9">
        <v>0</v>
      </c>
      <c r="G39" s="9">
        <v>0</v>
      </c>
    </row>
    <row r="40" spans="2:7" ht="12.75">
      <c r="B40" s="10" t="s">
        <v>71</v>
      </c>
      <c r="C40" s="9">
        <f>SUM(C41:C44)</f>
        <v>0</v>
      </c>
      <c r="D40" s="9">
        <f>SUM(D41:D44)</f>
        <v>0</v>
      </c>
      <c r="E40" s="13" t="s">
        <v>72</v>
      </c>
      <c r="F40" s="9">
        <v>0</v>
      </c>
      <c r="G40" s="9">
        <v>0</v>
      </c>
    </row>
    <row r="41" spans="2:7" ht="12.75">
      <c r="B41" s="12" t="s">
        <v>73</v>
      </c>
      <c r="C41" s="9">
        <v>0</v>
      </c>
      <c r="D41" s="9">
        <v>0</v>
      </c>
      <c r="E41" s="11" t="s">
        <v>74</v>
      </c>
      <c r="F41" s="9">
        <f>SUM(F42:F44)</f>
        <v>0</v>
      </c>
      <c r="G41" s="9">
        <f>SUM(G42:G44)</f>
        <v>0</v>
      </c>
    </row>
    <row r="42" spans="2:7" ht="12.75">
      <c r="B42" s="12" t="s">
        <v>75</v>
      </c>
      <c r="C42" s="9">
        <v>0</v>
      </c>
      <c r="D42" s="9">
        <v>0</v>
      </c>
      <c r="E42" s="13" t="s">
        <v>76</v>
      </c>
      <c r="F42" s="9">
        <v>0</v>
      </c>
      <c r="G42" s="9">
        <v>0</v>
      </c>
    </row>
    <row r="43" spans="2:7" ht="25.5">
      <c r="B43" s="12" t="s">
        <v>77</v>
      </c>
      <c r="C43" s="9">
        <v>0</v>
      </c>
      <c r="D43" s="9">
        <v>0</v>
      </c>
      <c r="E43" s="13" t="s">
        <v>78</v>
      </c>
      <c r="F43" s="9">
        <v>0</v>
      </c>
      <c r="G43" s="9">
        <v>0</v>
      </c>
    </row>
    <row r="44" spans="2:7" ht="12.75">
      <c r="B44" s="12" t="s">
        <v>79</v>
      </c>
      <c r="C44" s="9">
        <v>0</v>
      </c>
      <c r="D44" s="9">
        <v>0</v>
      </c>
      <c r="E44" s="13" t="s">
        <v>80</v>
      </c>
      <c r="F44" s="9">
        <v>0</v>
      </c>
      <c r="G44" s="9">
        <v>0</v>
      </c>
    </row>
    <row r="45" spans="2:7" ht="12.75">
      <c r="B45" s="10"/>
      <c r="C45" s="9"/>
      <c r="D45" s="9"/>
      <c r="E45" s="11"/>
      <c r="F45" s="9"/>
      <c r="G45" s="9"/>
    </row>
    <row r="46" spans="2:7" ht="12.75">
      <c r="B46" s="6" t="s">
        <v>81</v>
      </c>
      <c r="C46" s="9">
        <f>C8+C16+C24+C30+C36+C37+C40</f>
        <v>14141062.829999998</v>
      </c>
      <c r="D46" s="9">
        <f>D8+D16+D24+D30+D36+D37+D40</f>
        <v>8339878.41</v>
      </c>
      <c r="E46" s="8" t="s">
        <v>82</v>
      </c>
      <c r="F46" s="9">
        <f>F8+F18+F22+F25+F26+F30+F37+F41</f>
        <v>1515807.8199999998</v>
      </c>
      <c r="G46" s="9">
        <f>G8+G18+G22+G25+G26+G30+G37+G41</f>
        <v>1300698.47</v>
      </c>
    </row>
    <row r="47" spans="2:7" ht="12.75">
      <c r="B47" s="6"/>
      <c r="C47" s="9"/>
      <c r="D47" s="9"/>
      <c r="E47" s="8"/>
      <c r="F47" s="9"/>
      <c r="G47" s="9"/>
    </row>
    <row r="48" spans="2:7" ht="12.75">
      <c r="B48" s="6" t="s">
        <v>83</v>
      </c>
      <c r="C48" s="9"/>
      <c r="D48" s="9"/>
      <c r="E48" s="8" t="s">
        <v>84</v>
      </c>
      <c r="F48" s="9"/>
      <c r="G48" s="9"/>
    </row>
    <row r="49" spans="2:7" ht="12.75">
      <c r="B49" s="10" t="s">
        <v>85</v>
      </c>
      <c r="C49" s="9">
        <v>0</v>
      </c>
      <c r="D49" s="9">
        <v>0</v>
      </c>
      <c r="E49" s="11" t="s">
        <v>86</v>
      </c>
      <c r="F49" s="9">
        <v>0</v>
      </c>
      <c r="G49" s="9">
        <v>0</v>
      </c>
    </row>
    <row r="50" spans="2:7" ht="12.75">
      <c r="B50" s="10" t="s">
        <v>87</v>
      </c>
      <c r="C50" s="9">
        <v>0</v>
      </c>
      <c r="D50" s="9">
        <v>0</v>
      </c>
      <c r="E50" s="11" t="s">
        <v>88</v>
      </c>
      <c r="F50" s="9">
        <v>0</v>
      </c>
      <c r="G50" s="9">
        <v>0</v>
      </c>
    </row>
    <row r="51" spans="2:7" ht="12.75">
      <c r="B51" s="10" t="s">
        <v>89</v>
      </c>
      <c r="C51" s="9">
        <v>36068409.62</v>
      </c>
      <c r="D51" s="9">
        <v>29435974.5</v>
      </c>
      <c r="E51" s="11" t="s">
        <v>90</v>
      </c>
      <c r="F51" s="9">
        <v>0</v>
      </c>
      <c r="G51" s="9">
        <v>0</v>
      </c>
    </row>
    <row r="52" spans="2:7" ht="12.75">
      <c r="B52" s="10" t="s">
        <v>91</v>
      </c>
      <c r="C52" s="9">
        <v>20827584.3</v>
      </c>
      <c r="D52" s="9">
        <v>20827584.3</v>
      </c>
      <c r="E52" s="11" t="s">
        <v>92</v>
      </c>
      <c r="F52" s="9">
        <v>0</v>
      </c>
      <c r="G52" s="9">
        <v>0</v>
      </c>
    </row>
    <row r="53" spans="2:7" ht="12.75">
      <c r="B53" s="10" t="s">
        <v>93</v>
      </c>
      <c r="C53" s="9">
        <v>0</v>
      </c>
      <c r="D53" s="9">
        <v>0</v>
      </c>
      <c r="E53" s="11" t="s">
        <v>94</v>
      </c>
      <c r="F53" s="9">
        <v>0</v>
      </c>
      <c r="G53" s="9">
        <v>0</v>
      </c>
    </row>
    <row r="54" spans="2:7" ht="12.75">
      <c r="B54" s="10" t="s">
        <v>95</v>
      </c>
      <c r="C54" s="9">
        <v>-3882107.24</v>
      </c>
      <c r="D54" s="9">
        <v>-3882107.24</v>
      </c>
      <c r="E54" s="11" t="s">
        <v>96</v>
      </c>
      <c r="F54" s="9">
        <v>0</v>
      </c>
      <c r="G54" s="9">
        <v>0</v>
      </c>
    </row>
    <row r="55" spans="2:7" ht="12.75">
      <c r="B55" s="10" t="s">
        <v>97</v>
      </c>
      <c r="C55" s="9">
        <v>0</v>
      </c>
      <c r="D55" s="9">
        <v>0</v>
      </c>
      <c r="E55" s="8"/>
      <c r="F55" s="9"/>
      <c r="G55" s="9"/>
    </row>
    <row r="56" spans="2:7" ht="12.75">
      <c r="B56" s="10" t="s">
        <v>98</v>
      </c>
      <c r="C56" s="9">
        <v>0</v>
      </c>
      <c r="D56" s="9">
        <v>0</v>
      </c>
      <c r="E56" s="8" t="s">
        <v>99</v>
      </c>
      <c r="F56" s="9">
        <f>SUM(F49:F54)</f>
        <v>0</v>
      </c>
      <c r="G56" s="9">
        <f>SUM(G49:G54)</f>
        <v>0</v>
      </c>
    </row>
    <row r="57" spans="2:7" ht="12.75">
      <c r="B57" s="10" t="s">
        <v>100</v>
      </c>
      <c r="C57" s="9">
        <v>0</v>
      </c>
      <c r="D57" s="9">
        <v>0</v>
      </c>
      <c r="E57" s="15"/>
      <c r="F57" s="9"/>
      <c r="G57" s="9"/>
    </row>
    <row r="58" spans="2:7" ht="12.75">
      <c r="B58" s="10"/>
      <c r="C58" s="9"/>
      <c r="D58" s="9"/>
      <c r="E58" s="8" t="s">
        <v>101</v>
      </c>
      <c r="F58" s="9">
        <f>F46+F56</f>
        <v>1515807.8199999998</v>
      </c>
      <c r="G58" s="9">
        <f>G46+G56</f>
        <v>1300698.47</v>
      </c>
    </row>
    <row r="59" spans="2:7" ht="25.5">
      <c r="B59" s="6" t="s">
        <v>102</v>
      </c>
      <c r="C59" s="9">
        <f>SUM(C49:C57)</f>
        <v>53013886.68</v>
      </c>
      <c r="D59" s="9">
        <f>SUM(D49:D57)</f>
        <v>46381451.559999995</v>
      </c>
      <c r="E59" s="11"/>
      <c r="F59" s="9"/>
      <c r="G59" s="9"/>
    </row>
    <row r="60" spans="2:7" ht="12.75">
      <c r="B60" s="10"/>
      <c r="C60" s="9"/>
      <c r="D60" s="9"/>
      <c r="E60" s="8" t="s">
        <v>103</v>
      </c>
      <c r="F60" s="9"/>
      <c r="G60" s="9"/>
    </row>
    <row r="61" spans="2:7" ht="12.75">
      <c r="B61" s="6" t="s">
        <v>104</v>
      </c>
      <c r="C61" s="9">
        <f>C46+C59</f>
        <v>67154949.50999999</v>
      </c>
      <c r="D61" s="9">
        <f>D46+D59</f>
        <v>54721329.97</v>
      </c>
      <c r="E61" s="8"/>
      <c r="F61" s="9"/>
      <c r="G61" s="9"/>
    </row>
    <row r="62" spans="2:7" ht="12.75">
      <c r="B62" s="10"/>
      <c r="C62" s="9"/>
      <c r="D62" s="9"/>
      <c r="E62" s="8" t="s">
        <v>105</v>
      </c>
      <c r="F62" s="9">
        <f>SUM(F63:F65)</f>
        <v>0</v>
      </c>
      <c r="G62" s="9">
        <f>SUM(G63:G65)</f>
        <v>0</v>
      </c>
    </row>
    <row r="63" spans="2:7" ht="12.75">
      <c r="B63" s="10"/>
      <c r="C63" s="9"/>
      <c r="D63" s="9"/>
      <c r="E63" s="11" t="s">
        <v>106</v>
      </c>
      <c r="F63" s="9">
        <v>0</v>
      </c>
      <c r="G63" s="9">
        <v>0</v>
      </c>
    </row>
    <row r="64" spans="2:7" ht="12.75">
      <c r="B64" s="10"/>
      <c r="C64" s="9"/>
      <c r="D64" s="9"/>
      <c r="E64" s="11" t="s">
        <v>107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108</v>
      </c>
      <c r="F65" s="9">
        <v>0</v>
      </c>
      <c r="G65" s="9">
        <v>0</v>
      </c>
    </row>
    <row r="66" spans="2:7" ht="12.75">
      <c r="B66" s="10"/>
      <c r="C66" s="9"/>
      <c r="D66" s="9"/>
      <c r="E66" s="11"/>
      <c r="F66" s="9"/>
      <c r="G66" s="9"/>
    </row>
    <row r="67" spans="2:7" ht="12.75">
      <c r="B67" s="10"/>
      <c r="C67" s="9"/>
      <c r="D67" s="9"/>
      <c r="E67" s="8" t="s">
        <v>109</v>
      </c>
      <c r="F67" s="9">
        <f>SUM(F68:F72)</f>
        <v>65639141.69</v>
      </c>
      <c r="G67" s="9">
        <f>SUM(G68:G72)</f>
        <v>53420631.5</v>
      </c>
    </row>
    <row r="68" spans="2:7" ht="12.75">
      <c r="B68" s="10"/>
      <c r="C68" s="9"/>
      <c r="D68" s="9"/>
      <c r="E68" s="11" t="s">
        <v>110</v>
      </c>
      <c r="F68" s="9">
        <v>12218510.19</v>
      </c>
      <c r="G68" s="9">
        <v>30470214.83</v>
      </c>
    </row>
    <row r="69" spans="2:7" ht="12.75">
      <c r="B69" s="10"/>
      <c r="C69" s="9"/>
      <c r="D69" s="9"/>
      <c r="E69" s="11" t="s">
        <v>111</v>
      </c>
      <c r="F69" s="9">
        <v>30470214.83</v>
      </c>
      <c r="G69" s="9">
        <v>0</v>
      </c>
    </row>
    <row r="70" spans="2:7" ht="12.75">
      <c r="B70" s="10"/>
      <c r="C70" s="9"/>
      <c r="D70" s="9"/>
      <c r="E70" s="11" t="s">
        <v>112</v>
      </c>
      <c r="F70" s="9">
        <v>0</v>
      </c>
      <c r="G70" s="9">
        <v>0</v>
      </c>
    </row>
    <row r="71" spans="2:7" ht="12.75">
      <c r="B71" s="10"/>
      <c r="C71" s="9"/>
      <c r="D71" s="9"/>
      <c r="E71" s="11" t="s">
        <v>113</v>
      </c>
      <c r="F71" s="9">
        <v>22950416.67</v>
      </c>
      <c r="G71" s="9">
        <v>22950416.67</v>
      </c>
    </row>
    <row r="72" spans="2:7" ht="12.75">
      <c r="B72" s="10"/>
      <c r="C72" s="9"/>
      <c r="D72" s="9"/>
      <c r="E72" s="11" t="s">
        <v>114</v>
      </c>
      <c r="F72" s="9">
        <v>0</v>
      </c>
      <c r="G72" s="9">
        <v>0</v>
      </c>
    </row>
    <row r="73" spans="2:7" ht="12.75">
      <c r="B73" s="10"/>
      <c r="C73" s="9"/>
      <c r="D73" s="9"/>
      <c r="E73" s="11"/>
      <c r="F73" s="9"/>
      <c r="G73" s="9"/>
    </row>
    <row r="74" spans="2:7" ht="25.5">
      <c r="B74" s="10"/>
      <c r="C74" s="9"/>
      <c r="D74" s="9"/>
      <c r="E74" s="8" t="s">
        <v>115</v>
      </c>
      <c r="F74" s="9">
        <f>SUM(F75:F76)</f>
        <v>0</v>
      </c>
      <c r="G74" s="9">
        <f>SUM(G75:G76)</f>
        <v>0</v>
      </c>
    </row>
    <row r="75" spans="2:7" ht="12.75">
      <c r="B75" s="10"/>
      <c r="C75" s="9"/>
      <c r="D75" s="9"/>
      <c r="E75" s="11" t="s">
        <v>116</v>
      </c>
      <c r="F75" s="9">
        <v>0</v>
      </c>
      <c r="G75" s="9">
        <v>0</v>
      </c>
    </row>
    <row r="76" spans="2:7" ht="12.75">
      <c r="B76" s="10"/>
      <c r="C76" s="9"/>
      <c r="D76" s="9"/>
      <c r="E76" s="11" t="s">
        <v>117</v>
      </c>
      <c r="F76" s="9">
        <v>0</v>
      </c>
      <c r="G76" s="9">
        <v>0</v>
      </c>
    </row>
    <row r="77" spans="2:7" ht="12.75">
      <c r="B77" s="10"/>
      <c r="C77" s="9"/>
      <c r="D77" s="9"/>
      <c r="E77" s="11"/>
      <c r="F77" s="9"/>
      <c r="G77" s="9"/>
    </row>
    <row r="78" spans="2:7" ht="12.75">
      <c r="B78" s="10"/>
      <c r="C78" s="9"/>
      <c r="D78" s="9"/>
      <c r="E78" s="8" t="s">
        <v>118</v>
      </c>
      <c r="F78" s="9">
        <f>F62+F67+F74</f>
        <v>65639141.69</v>
      </c>
      <c r="G78" s="9">
        <f>G62+G67+G74</f>
        <v>53420631.5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119</v>
      </c>
      <c r="F80" s="9">
        <f>F58+F78</f>
        <v>67154949.50999999</v>
      </c>
      <c r="G80" s="9">
        <f>G58+G78</f>
        <v>54721329.97</v>
      </c>
    </row>
    <row r="81" spans="2:7" ht="13.5" thickBot="1">
      <c r="B81" s="16"/>
      <c r="C81" s="17"/>
      <c r="D81" s="17"/>
      <c r="E81" s="18"/>
      <c r="F81" s="19"/>
      <c r="G81" s="19"/>
    </row>
    <row r="82" spans="2:7" ht="12.75" customHeight="1">
      <c r="B82" s="36" t="s">
        <v>124</v>
      </c>
      <c r="C82" s="36"/>
      <c r="D82" s="36"/>
      <c r="E82" s="36"/>
      <c r="F82" s="36"/>
      <c r="G82" s="36"/>
    </row>
    <row r="83" spans="2:7" ht="2.25" customHeight="1">
      <c r="B83" s="30"/>
      <c r="C83" s="30"/>
      <c r="D83" s="30"/>
      <c r="E83" s="30"/>
      <c r="F83" s="30"/>
      <c r="G83" s="30"/>
    </row>
    <row r="84" spans="2:5" ht="16.5">
      <c r="B84" s="20"/>
      <c r="C84" s="20"/>
      <c r="D84" s="20"/>
      <c r="E84" s="20"/>
    </row>
    <row r="85" spans="2:7" ht="35.25" customHeight="1">
      <c r="B85" s="31" t="s">
        <v>125</v>
      </c>
      <c r="C85" s="31"/>
      <c r="D85" s="31"/>
      <c r="E85" s="31"/>
      <c r="F85" s="31"/>
      <c r="G85" s="31"/>
    </row>
    <row r="86" spans="2:5" ht="16.5">
      <c r="B86" s="20"/>
      <c r="C86" s="20"/>
      <c r="D86" s="20"/>
      <c r="E86" s="20"/>
    </row>
    <row r="87" spans="2:5" ht="16.5">
      <c r="B87" s="20"/>
      <c r="C87" s="20"/>
      <c r="D87" s="20"/>
      <c r="E87" s="20"/>
    </row>
    <row r="88" spans="2:5" ht="12.75">
      <c r="B88" s="33" t="s">
        <v>126</v>
      </c>
      <c r="C88" s="33"/>
      <c r="D88" s="34" t="s">
        <v>127</v>
      </c>
      <c r="E88" s="34"/>
    </row>
    <row r="89" spans="2:5" ht="12.75">
      <c r="B89" s="32" t="s">
        <v>128</v>
      </c>
      <c r="C89" s="32"/>
      <c r="D89" s="32" t="s">
        <v>129</v>
      </c>
      <c r="E89" s="32"/>
    </row>
    <row r="90" spans="2:5" ht="16.5">
      <c r="B90" s="35"/>
      <c r="C90" s="35"/>
      <c r="D90" s="35"/>
      <c r="E90" s="35"/>
    </row>
    <row r="91" spans="2:5" ht="12.75">
      <c r="B91" s="33" t="s">
        <v>130</v>
      </c>
      <c r="C91" s="33"/>
      <c r="D91" s="33"/>
      <c r="E91" s="33"/>
    </row>
    <row r="92" spans="2:5" ht="12.75">
      <c r="B92" s="32" t="s">
        <v>131</v>
      </c>
      <c r="C92" s="32"/>
      <c r="D92" s="32"/>
      <c r="E92" s="32"/>
    </row>
  </sheetData>
  <sheetProtection/>
  <mergeCells count="13">
    <mergeCell ref="B92:E92"/>
    <mergeCell ref="B82:G83"/>
    <mergeCell ref="B85:G85"/>
    <mergeCell ref="B88:C88"/>
    <mergeCell ref="D88:E88"/>
    <mergeCell ref="B89:C89"/>
    <mergeCell ref="D89:E89"/>
    <mergeCell ref="B90:E90"/>
    <mergeCell ref="B91:E91"/>
    <mergeCell ref="B1:G1"/>
    <mergeCell ref="B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view="pageBreakPreview" zoomScaleNormal="85" zoomScaleSheetLayoutView="100" zoomScalePageLayoutView="0" workbookViewId="0" topLeftCell="A1">
      <pane ySplit="6" topLeftCell="A79" activePane="bottomLeft" state="frozen"/>
      <selection pane="topLeft" activeCell="A1" sqref="A1"/>
      <selection pane="bottomLeft" activeCell="B83" sqref="B83:G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134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15945621.059999999</v>
      </c>
      <c r="D9" s="9">
        <f>SUM(D10:D16)</f>
        <v>6146558.49</v>
      </c>
      <c r="E9" s="11" t="s">
        <v>8</v>
      </c>
      <c r="F9" s="9">
        <f>SUM(F10:F18)</f>
        <v>1379221.62</v>
      </c>
      <c r="G9" s="9">
        <f>SUM(G10:G18)</f>
        <v>1311461.78</v>
      </c>
    </row>
    <row r="10" spans="2:7" ht="12.75">
      <c r="B10" s="12" t="s">
        <v>9</v>
      </c>
      <c r="C10" s="9">
        <v>72543.44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15873077.62</v>
      </c>
      <c r="D11" s="9">
        <v>6146558.49</v>
      </c>
      <c r="E11" s="13" t="s">
        <v>12</v>
      </c>
      <c r="F11" s="9">
        <v>21044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179071.52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1179106.1</v>
      </c>
      <c r="G16" s="9">
        <v>981141.42</v>
      </c>
    </row>
    <row r="17" spans="2:7" ht="12.75">
      <c r="B17" s="10" t="s">
        <v>23</v>
      </c>
      <c r="C17" s="9">
        <f>SUM(C18:C24)</f>
        <v>16878.829999999998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12824.63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4054.2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20294.92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15982794.809999999</v>
      </c>
      <c r="D47" s="9">
        <f>D9+D17+D25+D31+D37+D38+D41</f>
        <v>8339878.41</v>
      </c>
      <c r="E47" s="8" t="s">
        <v>82</v>
      </c>
      <c r="F47" s="9">
        <f>F9+F19+F23+F26+F27+F31+F38+F42</f>
        <v>1379221.62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38449433.29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20827584.3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1379221.62</v>
      </c>
      <c r="G59" s="9">
        <f>G47+G57</f>
        <v>1311461.78</v>
      </c>
    </row>
    <row r="60" spans="2:7" ht="25.5">
      <c r="B60" s="6" t="s">
        <v>102</v>
      </c>
      <c r="C60" s="9">
        <f>SUM(C50:C58)</f>
        <v>55394910.35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71377705.16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69997323.53999999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16587455.35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69997323.53999999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71376545.16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spans="2:7" ht="12.75">
      <c r="B83" s="36" t="s">
        <v>124</v>
      </c>
      <c r="C83" s="36"/>
      <c r="D83" s="36"/>
      <c r="E83" s="36"/>
      <c r="F83" s="36"/>
      <c r="G83" s="36"/>
    </row>
    <row r="84" spans="2:7" ht="12.75">
      <c r="B84" s="30"/>
      <c r="C84" s="30"/>
      <c r="D84" s="30"/>
      <c r="E84" s="30"/>
      <c r="F84" s="30"/>
      <c r="G84" s="30"/>
    </row>
    <row r="85" spans="2:5" ht="16.5">
      <c r="B85" s="20"/>
      <c r="C85" s="20"/>
      <c r="D85" s="20"/>
      <c r="E85" s="20"/>
    </row>
    <row r="86" spans="2:7" ht="36.75" customHeight="1">
      <c r="B86" s="31" t="s">
        <v>125</v>
      </c>
      <c r="C86" s="31"/>
      <c r="D86" s="31"/>
      <c r="E86" s="31"/>
      <c r="F86" s="31"/>
      <c r="G86" s="31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2.75">
      <c r="B89" s="33" t="s">
        <v>126</v>
      </c>
      <c r="C89" s="33"/>
      <c r="D89" s="34" t="s">
        <v>127</v>
      </c>
      <c r="E89" s="34"/>
    </row>
    <row r="90" spans="2:5" ht="12.75">
      <c r="B90" s="32" t="s">
        <v>128</v>
      </c>
      <c r="C90" s="32"/>
      <c r="D90" s="32" t="s">
        <v>129</v>
      </c>
      <c r="E90" s="32"/>
    </row>
    <row r="91" spans="2:5" ht="16.5">
      <c r="B91" s="35"/>
      <c r="C91" s="35"/>
      <c r="D91" s="35"/>
      <c r="E91" s="35"/>
    </row>
    <row r="92" spans="2:5" ht="12.75">
      <c r="B92" s="33" t="s">
        <v>130</v>
      </c>
      <c r="C92" s="33"/>
      <c r="D92" s="33"/>
      <c r="E92" s="33"/>
    </row>
    <row r="93" spans="2:5" ht="12.75">
      <c r="B93" s="32" t="s">
        <v>131</v>
      </c>
      <c r="C93" s="32"/>
      <c r="D93" s="32"/>
      <c r="E93" s="32"/>
    </row>
  </sheetData>
  <sheetProtection/>
  <mergeCells count="13">
    <mergeCell ref="B2:G2"/>
    <mergeCell ref="B3:G3"/>
    <mergeCell ref="B4:G4"/>
    <mergeCell ref="B5:G5"/>
    <mergeCell ref="B83:G84"/>
    <mergeCell ref="B86:G86"/>
    <mergeCell ref="B93:E93"/>
    <mergeCell ref="B89:C89"/>
    <mergeCell ref="D89:E89"/>
    <mergeCell ref="B90:C90"/>
    <mergeCell ref="D90:E90"/>
    <mergeCell ref="B91:E91"/>
    <mergeCell ref="B92:E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view="pageBreakPreview" zoomScale="85" zoomScaleSheetLayoutView="85" zoomScalePageLayoutView="0" workbookViewId="0" topLeftCell="A1">
      <pane ySplit="6" topLeftCell="A76" activePane="bottomLeft" state="frozen"/>
      <selection pane="topLeft" activeCell="A1" sqref="A1"/>
      <selection pane="bottomLeft" activeCell="B83" sqref="B83:G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135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14590908.719999999</v>
      </c>
      <c r="D9" s="9">
        <f>SUM(D10:D16)</f>
        <v>6146558.49</v>
      </c>
      <c r="E9" s="11" t="s">
        <v>8</v>
      </c>
      <c r="F9" s="9">
        <f>SUM(F10:F18)</f>
        <v>1398192.69</v>
      </c>
      <c r="G9" s="9">
        <f>SUM(G10:G18)</f>
        <v>1311461.78</v>
      </c>
    </row>
    <row r="10" spans="2:7" ht="12.75">
      <c r="B10" s="12" t="s">
        <v>9</v>
      </c>
      <c r="C10" s="9">
        <v>78153.44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14512755.28</v>
      </c>
      <c r="D11" s="9">
        <v>6146558.49</v>
      </c>
      <c r="E11" s="13" t="s">
        <v>12</v>
      </c>
      <c r="F11" s="9">
        <v>20000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168308.21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1209884.48</v>
      </c>
      <c r="G16" s="9">
        <v>981141.42</v>
      </c>
    </row>
    <row r="17" spans="2:7" ht="12.75">
      <c r="B17" s="10" t="s">
        <v>23</v>
      </c>
      <c r="C17" s="9">
        <f>SUM(C18:C24)</f>
        <v>15839.5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12824.63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3014.87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20294.92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14627043.139999999</v>
      </c>
      <c r="D47" s="9">
        <f>D9+D17+D25+D31+D37+D38+D41</f>
        <v>8339878.41</v>
      </c>
      <c r="E47" s="8" t="s">
        <v>82</v>
      </c>
      <c r="F47" s="9">
        <f>F9+F19+F23+F26+F27+F31+F38+F42</f>
        <v>1398192.69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41595451.54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20831374.5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1398192.69</v>
      </c>
      <c r="G59" s="9">
        <f>G47+G57</f>
        <v>1311461.78</v>
      </c>
    </row>
    <row r="60" spans="2:7" ht="25.5">
      <c r="B60" s="6" t="s">
        <v>102</v>
      </c>
      <c r="C60" s="9">
        <f>SUM(C50:C58)</f>
        <v>58544718.8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73171761.94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71771379.24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18361511.05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71771379.24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73169571.92999999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spans="2:7" ht="12.75">
      <c r="B83" s="36" t="s">
        <v>124</v>
      </c>
      <c r="C83" s="36"/>
      <c r="D83" s="36"/>
      <c r="E83" s="36"/>
      <c r="F83" s="36"/>
      <c r="G83" s="36"/>
    </row>
    <row r="84" spans="2:7" ht="12.75">
      <c r="B84" s="30"/>
      <c r="C84" s="30"/>
      <c r="D84" s="30"/>
      <c r="E84" s="30"/>
      <c r="F84" s="30"/>
      <c r="G84" s="30"/>
    </row>
    <row r="85" spans="2:5" ht="16.5">
      <c r="B85" s="20"/>
      <c r="C85" s="20"/>
      <c r="D85" s="20"/>
      <c r="E85" s="20"/>
    </row>
    <row r="86" spans="2:7" ht="36.75" customHeight="1">
      <c r="B86" s="31" t="s">
        <v>125</v>
      </c>
      <c r="C86" s="31"/>
      <c r="D86" s="31"/>
      <c r="E86" s="31"/>
      <c r="F86" s="31"/>
      <c r="G86" s="31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2.75">
      <c r="B89" s="33" t="s">
        <v>126</v>
      </c>
      <c r="C89" s="33"/>
      <c r="D89" s="34" t="s">
        <v>127</v>
      </c>
      <c r="E89" s="34"/>
    </row>
    <row r="90" spans="2:5" ht="12.75">
      <c r="B90" s="32" t="s">
        <v>128</v>
      </c>
      <c r="C90" s="32"/>
      <c r="D90" s="32" t="s">
        <v>129</v>
      </c>
      <c r="E90" s="32"/>
    </row>
    <row r="91" spans="2:5" ht="16.5">
      <c r="B91" s="35"/>
      <c r="C91" s="35"/>
      <c r="D91" s="35"/>
      <c r="E91" s="35"/>
    </row>
    <row r="92" spans="2:5" ht="12.75">
      <c r="B92" s="33" t="s">
        <v>130</v>
      </c>
      <c r="C92" s="33"/>
      <c r="D92" s="33"/>
      <c r="E92" s="33"/>
    </row>
    <row r="93" spans="2:5" ht="12.75">
      <c r="B93" s="32" t="s">
        <v>131</v>
      </c>
      <c r="C93" s="32"/>
      <c r="D93" s="32"/>
      <c r="E93" s="32"/>
    </row>
  </sheetData>
  <sheetProtection/>
  <mergeCells count="13">
    <mergeCell ref="B2:G2"/>
    <mergeCell ref="B3:G3"/>
    <mergeCell ref="B4:G4"/>
    <mergeCell ref="B5:G5"/>
    <mergeCell ref="B83:G84"/>
    <mergeCell ref="B86:G86"/>
    <mergeCell ref="B93:E93"/>
    <mergeCell ref="B89:C89"/>
    <mergeCell ref="D89:E89"/>
    <mergeCell ref="B90:C90"/>
    <mergeCell ref="D90:E90"/>
    <mergeCell ref="B91:E91"/>
    <mergeCell ref="B92:E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5" sqref="B5:G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136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15228810.33</v>
      </c>
      <c r="D9" s="9">
        <f>SUM(D10:D16)</f>
        <v>6146558.49</v>
      </c>
      <c r="E9" s="11" t="s">
        <v>8</v>
      </c>
      <c r="F9" s="9">
        <f>SUM(F10:F18)</f>
        <v>1391979.67</v>
      </c>
      <c r="G9" s="9">
        <f>SUM(G10:G18)</f>
        <v>1311461.78</v>
      </c>
    </row>
    <row r="10" spans="2:7" ht="12.75">
      <c r="B10" s="12" t="s">
        <v>9</v>
      </c>
      <c r="C10" s="9">
        <v>39388.03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15189422.3</v>
      </c>
      <c r="D11" s="9">
        <v>6146558.49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168308.21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1223671.46</v>
      </c>
      <c r="G16" s="9">
        <v>981141.42</v>
      </c>
    </row>
    <row r="17" spans="2:7" ht="12.75">
      <c r="B17" s="10" t="s">
        <v>23</v>
      </c>
      <c r="C17" s="9">
        <f>SUM(C18:C24)</f>
        <v>187511.75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184141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3370.75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15416617</v>
      </c>
      <c r="D47" s="9">
        <f>D9+D17+D25+D31+D37+D38+D41</f>
        <v>8339878.41</v>
      </c>
      <c r="E47" s="8" t="s">
        <v>82</v>
      </c>
      <c r="F47" s="9">
        <f>F9+F19+F23+F26+F27+F31+F38+F42</f>
        <v>1391979.67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42837113.81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20850555.5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1391979.67</v>
      </c>
      <c r="G59" s="9">
        <f>G47+G57</f>
        <v>1311461.78</v>
      </c>
    </row>
    <row r="60" spans="2:7" ht="25.5">
      <c r="B60" s="6" t="s">
        <v>102</v>
      </c>
      <c r="C60" s="9">
        <f>SUM(C50:C58)</f>
        <v>59805562.07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75222179.07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73824766.53999999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20414898.35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73824766.53999999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75216746.21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ht="13.5" thickBot="1"/>
    <row r="84" spans="2:7" ht="12.75">
      <c r="B84" s="36" t="s">
        <v>124</v>
      </c>
      <c r="C84" s="36"/>
      <c r="D84" s="36"/>
      <c r="E84" s="36"/>
      <c r="F84" s="36"/>
      <c r="G84" s="36"/>
    </row>
    <row r="85" spans="2:7" ht="12.75">
      <c r="B85" s="30"/>
      <c r="C85" s="30"/>
      <c r="D85" s="30"/>
      <c r="E85" s="30"/>
      <c r="F85" s="30"/>
      <c r="G85" s="30"/>
    </row>
    <row r="86" spans="2:5" ht="16.5">
      <c r="B86" s="20"/>
      <c r="C86" s="20"/>
      <c r="D86" s="20"/>
      <c r="E86" s="20"/>
    </row>
    <row r="87" spans="2:7" ht="24.75" customHeight="1">
      <c r="B87" s="31" t="s">
        <v>125</v>
      </c>
      <c r="C87" s="31"/>
      <c r="D87" s="31"/>
      <c r="E87" s="31"/>
      <c r="F87" s="31"/>
      <c r="G87" s="31"/>
    </row>
    <row r="88" spans="2:5" ht="16.5">
      <c r="B88" s="20"/>
      <c r="C88" s="20"/>
      <c r="D88" s="20"/>
      <c r="E88" s="20"/>
    </row>
    <row r="89" spans="2:5" ht="16.5">
      <c r="B89" s="20"/>
      <c r="C89" s="20"/>
      <c r="D89" s="20"/>
      <c r="E89" s="20"/>
    </row>
    <row r="90" spans="2:5" ht="12.75">
      <c r="B90" s="33" t="s">
        <v>126</v>
      </c>
      <c r="C90" s="33"/>
      <c r="D90" s="34" t="s">
        <v>127</v>
      </c>
      <c r="E90" s="34"/>
    </row>
    <row r="91" spans="2:5" ht="12.75">
      <c r="B91" s="32" t="s">
        <v>128</v>
      </c>
      <c r="C91" s="32"/>
      <c r="D91" s="32" t="s">
        <v>129</v>
      </c>
      <c r="E91" s="32"/>
    </row>
    <row r="92" spans="2:5" ht="16.5">
      <c r="B92" s="35"/>
      <c r="C92" s="35"/>
      <c r="D92" s="35"/>
      <c r="E92" s="35"/>
    </row>
    <row r="93" spans="2:5" ht="12.75">
      <c r="B93" s="33" t="s">
        <v>130</v>
      </c>
      <c r="C93" s="33"/>
      <c r="D93" s="33"/>
      <c r="E93" s="33"/>
    </row>
    <row r="94" spans="2:5" ht="12.75">
      <c r="B94" s="32" t="s">
        <v>131</v>
      </c>
      <c r="C94" s="32"/>
      <c r="D94" s="32"/>
      <c r="E94" s="32"/>
    </row>
  </sheetData>
  <sheetProtection/>
  <mergeCells count="13">
    <mergeCell ref="B94:E94"/>
    <mergeCell ref="B90:C90"/>
    <mergeCell ref="D90:E90"/>
    <mergeCell ref="B91:C91"/>
    <mergeCell ref="D91:E91"/>
    <mergeCell ref="B92:E92"/>
    <mergeCell ref="B93:E93"/>
    <mergeCell ref="B2:G2"/>
    <mergeCell ref="B3:G3"/>
    <mergeCell ref="B4:G4"/>
    <mergeCell ref="B5:G5"/>
    <mergeCell ref="B84:G85"/>
    <mergeCell ref="B87:G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2020-07-16T19:16:00Z</cp:lastPrinted>
  <dcterms:created xsi:type="dcterms:W3CDTF">2016-10-11T18:36:49Z</dcterms:created>
  <dcterms:modified xsi:type="dcterms:W3CDTF">2020-07-16T19:17:15Z</dcterms:modified>
  <cp:category/>
  <cp:version/>
  <cp:contentType/>
  <cp:contentStatus/>
</cp:coreProperties>
</file>