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firstSheet="6" activeTab="8"/>
  </bookViews>
  <sheets>
    <sheet name="ENERO" sheetId="1" state="hidden" r:id="rId1"/>
    <sheet name="FEBRERO" sheetId="2" state="hidden" r:id="rId2"/>
    <sheet name="MARZO" sheetId="3" state="hidden" r:id="rId3"/>
    <sheet name="ABRIL" sheetId="4" state="hidden" r:id="rId4"/>
    <sheet name="MAYO" sheetId="5" state="hidden" r:id="rId5"/>
    <sheet name="JUNIO" sheetId="6" state="hidden" r:id="rId6"/>
    <sheet name="JULIO" sheetId="7" r:id="rId7"/>
    <sheet name="AGOSTO" sheetId="8" r:id="rId8"/>
    <sheet name="SEPTIEMBRE " sheetId="9" r:id="rId9"/>
  </sheets>
  <definedNames>
    <definedName name="_xlnm.Print_Titles" localSheetId="3">'ABRIL'!$2:$9</definedName>
    <definedName name="_xlnm.Print_Titles" localSheetId="7">'AGOSTO'!$2:$9</definedName>
    <definedName name="_xlnm.Print_Titles" localSheetId="0">'ENERO'!$2:$9</definedName>
    <definedName name="_xlnm.Print_Titles" localSheetId="1">'FEBRERO'!$2:$9</definedName>
    <definedName name="_xlnm.Print_Titles" localSheetId="6">'JULIO'!$2:$9</definedName>
    <definedName name="_xlnm.Print_Titles" localSheetId="5">'JUNIO'!$2:$9</definedName>
    <definedName name="_xlnm.Print_Titles" localSheetId="2">'MARZO'!$2:$9</definedName>
    <definedName name="_xlnm.Print_Titles" localSheetId="4">'MAYO'!$2:$9</definedName>
    <definedName name="_xlnm.Print_Titles" localSheetId="8">'SEPTIEMBRE '!$2:$9</definedName>
  </definedNames>
  <calcPr fullCalcOnLoad="1"/>
</workbook>
</file>

<file path=xl/sharedStrings.xml><?xml version="1.0" encoding="utf-8"?>
<sst xmlns="http://schemas.openxmlformats.org/spreadsheetml/2006/main" count="792" uniqueCount="69">
  <si>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</si>
  <si>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</si>
  <si>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</si>
  <si>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</si>
  <si>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</si>
  <si>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</si>
  <si>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</si>
  <si>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</si>
  <si>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</si>
  <si>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</si>
  <si>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</si>
  <si>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</si>
  <si>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</si>
  <si>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</si>
  <si>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</si>
  <si>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</si>
  <si>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</si>
  <si>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</si>
  <si>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</si>
  <si>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</si>
  <si>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</si>
  <si>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</si>
  <si>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</si>
  <si>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</si>
  <si>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</si>
  <si>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</si>
  <si>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</si>
  <si>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</si>
  <si>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</si>
  <si>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</si>
  <si>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</si>
  <si>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</si>
  <si>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</si>
  <si>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</si>
  <si>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</si>
  <si>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</si>
  <si>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</si>
  <si>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</si>
  <si>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</si>
  <si>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</si>
  <si>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</si>
  <si>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</si>
  <si>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</si>
  <si>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</si>
  <si>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</si>
  <si>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</si>
  <si>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FRANCISCO I. MADERO, HIDALGO (a)</t>
  </si>
  <si>
    <t>Del 1 de Enero al 31 de Enero de 2020 (b)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</si>
  <si>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</si>
  <si>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</si>
  <si>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</si>
  <si>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</si>
  <si>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PRESIDENTE MUNICIPAL</t>
  </si>
  <si>
    <t xml:space="preserve">SÍNDICO PROCURADOR </t>
  </si>
  <si>
    <t>LIC. JOSÉ EMMANUEL MEJÍA HERNÁNDEZ</t>
  </si>
  <si>
    <t>TESORERO MUNICIPAL</t>
  </si>
  <si>
    <t>Del 1 de Enero al 31 de Marzo de 2020 (b)</t>
  </si>
  <si>
    <t>Del 1 de Enero al 29 de Febrero de 2020 (b)</t>
  </si>
  <si>
    <t>Del 1 de Enero al 30 de Abril de 2020 (b)</t>
  </si>
  <si>
    <t>Del 1 de Enero al 31 de Mayo de 2020 (b)</t>
  </si>
  <si>
    <t>Del 1 de Enero al 30 de Junio de 2020 (b)</t>
  </si>
  <si>
    <t>Del 1 de Enero al 31 de Agosto de 2020 (b)</t>
  </si>
  <si>
    <t>Del 1 de Enero al 31 de Julio de 2020 (b)</t>
  </si>
  <si>
    <t>Del 1 de Enero al 30 de Septiembre de 2020 (b)</t>
  </si>
  <si>
    <t xml:space="preserve">L.C. QUENDI CECILIA VALENCIA MAJANO </t>
  </si>
  <si>
    <t>LIC. LETICIA JUÁREZ CHÁVEZ</t>
  </si>
  <si>
    <t xml:space="preserve">LIC. JUAN JOSÉ PÉREZ CAMARGO  </t>
  </si>
  <si>
    <t xml:space="preserve">VOCAL EJECUTIVO </t>
  </si>
  <si>
    <t>PRESIDENTE DE CONCEJO MUNICIPAL INTERINO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</si>
</sst>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63"/>
      <name val="Arial Narrow"/>
      <family val="2"/>
    </font>
    <font>
      <sz val="10"/>
      <color indexed="8"/>
      <name val="Arial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sz val="10"/>
      <color theme="1"/>
      <name val="Arial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right" vertical="center" wrapText="1"/>
    </xf>
    <xf numFmtId="0" fontId="44" fillId="0" borderId="0" xfId="0" applyFont="1" applyAlignment="1">
      <alignment/>
    </xf>
    <xf numFmtId="164" fontId="43" fillId="0" borderId="11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0" fontId="43" fillId="0" borderId="12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 indent="2"/>
    </xf>
    <xf numFmtId="0" fontId="43" fillId="33" borderId="15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 indent="2"/>
    </xf>
    <xf numFmtId="0" fontId="44" fillId="0" borderId="16" xfId="0" applyFont="1" applyBorder="1" applyAlignment="1">
      <alignment horizontal="left" vertical="center" indent="2"/>
    </xf>
    <xf numFmtId="164" fontId="44" fillId="0" borderId="17" xfId="0" applyNumberFormat="1" applyFont="1" applyBorder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44" fontId="45" fillId="0" borderId="0" xfId="51" applyFont="1" applyAlignment="1">
      <alignment/>
    </xf>
    <xf numFmtId="44" fontId="46" fillId="0" borderId="0" xfId="51" applyFont="1" applyAlignment="1">
      <alignment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44" fontId="49" fillId="34" borderId="0" xfId="51" applyFont="1" applyFill="1" applyBorder="1" applyAlignment="1">
      <alignment horizontal="center" vertical="center" wrapText="1"/>
    </xf>
    <xf numFmtId="44" fontId="50" fillId="34" borderId="0" xfId="51" applyFont="1" applyFill="1" applyAlignment="1">
      <alignment horizontal="center" wrapText="1"/>
    </xf>
    <xf numFmtId="0" fontId="51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9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horizontal="center" wrapText="1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19050</xdr:rowOff>
    </xdr:from>
    <xdr:to>
      <xdr:col>0</xdr:col>
      <xdr:colOff>809625</xdr:colOff>
      <xdr:row>5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19050</xdr:rowOff>
    </xdr:from>
    <xdr:to>
      <xdr:col>0</xdr:col>
      <xdr:colOff>838200</xdr:colOff>
      <xdr:row>5</xdr:row>
      <xdr:rowOff>85725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38100</xdr:rowOff>
    </xdr:from>
    <xdr:to>
      <xdr:col>0</xdr:col>
      <xdr:colOff>819150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955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47625</xdr:rowOff>
    </xdr:from>
    <xdr:to>
      <xdr:col>0</xdr:col>
      <xdr:colOff>838200</xdr:colOff>
      <xdr:row>5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19075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38100</xdr:rowOff>
    </xdr:from>
    <xdr:to>
      <xdr:col>0</xdr:col>
      <xdr:colOff>828675</xdr:colOff>
      <xdr:row>5</xdr:row>
      <xdr:rowOff>85725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781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47625</xdr:rowOff>
    </xdr:from>
    <xdr:to>
      <xdr:col>0</xdr:col>
      <xdr:colOff>828675</xdr:colOff>
      <xdr:row>5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19075"/>
          <a:ext cx="781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47625</xdr:rowOff>
    </xdr:from>
    <xdr:to>
      <xdr:col>0</xdr:col>
      <xdr:colOff>790575</xdr:colOff>
      <xdr:row>5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9075"/>
          <a:ext cx="781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57150</xdr:rowOff>
    </xdr:from>
    <xdr:to>
      <xdr:col>0</xdr:col>
      <xdr:colOff>828675</xdr:colOff>
      <xdr:row>5</xdr:row>
      <xdr:rowOff>85725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28600"/>
          <a:ext cx="781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47625</xdr:rowOff>
    </xdr:from>
    <xdr:to>
      <xdr:col>0</xdr:col>
      <xdr:colOff>695325</xdr:colOff>
      <xdr:row>5</xdr:row>
      <xdr:rowOff>123825</xdr:rowOff>
    </xdr:to>
    <xdr:pic>
      <xdr:nvPicPr>
        <xdr:cNvPr id="1" name="Imagen 1" descr="Sin título-2 - Google Chrome"/>
        <xdr:cNvPicPr preferRelativeResize="1">
          <a:picLocks noChangeAspect="1"/>
        </xdr:cNvPicPr>
      </xdr:nvPicPr>
      <xdr:blipFill>
        <a:blip r:embed="rId1"/>
        <a:srcRect l="28411" t="25196" r="61524" b="50788"/>
        <a:stretch>
          <a:fillRect/>
        </a:stretch>
      </xdr:blipFill>
      <xdr:spPr>
        <a:xfrm>
          <a:off x="57150" y="219075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9"/>
  <sheetViews>
    <sheetView view="pageBreakPreview" zoomScale="85" zoomScaleSheetLayoutView="85" zoomScalePageLayoutView="0" workbookViewId="0" topLeftCell="A1">
      <pane ySplit="9" topLeftCell="A10" activePane="bottomLeft" state="frozen"/>
      <selection pane="topLeft" activeCell="A10" sqref="A10"/>
      <selection pane="bottomLeft" activeCell="A10" sqref="A10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40" t="s">
        <v>46</v>
      </c>
      <c r="B2" s="46"/>
      <c r="C2" s="46"/>
      <c r="D2" s="46"/>
      <c r="E2" s="46"/>
      <c r="F2" s="46"/>
      <c r="G2" s="47"/>
    </row>
    <row r="3" spans="1:7" ht="12.75">
      <c r="A3" s="41" t="s">
        <v>0</v>
      </c>
      <c r="B3" s="48"/>
      <c r="C3" s="48"/>
      <c r="D3" s="48"/>
      <c r="E3" s="48"/>
      <c r="F3" s="48"/>
      <c r="G3" s="49"/>
    </row>
    <row r="4" spans="1:7" ht="12.75">
      <c r="A4" s="41" t="s">
        <v>1</v>
      </c>
      <c r="B4" s="48"/>
      <c r="C4" s="48"/>
      <c r="D4" s="48"/>
      <c r="E4" s="48"/>
      <c r="F4" s="48"/>
      <c r="G4" s="49"/>
    </row>
    <row r="5" spans="1:7" ht="12.75">
      <c r="A5" s="41" t="s">
        <v>47</v>
      </c>
      <c r="B5" s="48"/>
      <c r="C5" s="48"/>
      <c r="D5" s="48"/>
      <c r="E5" s="48"/>
      <c r="F5" s="48"/>
      <c r="G5" s="49"/>
    </row>
    <row r="6" spans="1:7" ht="13.5" thickBot="1">
      <c r="A6" s="42" t="s">
        <v>2</v>
      </c>
      <c r="B6" s="50"/>
      <c r="C6" s="50"/>
      <c r="D6" s="50"/>
      <c r="E6" s="50"/>
      <c r="F6" s="50"/>
      <c r="G6" s="51"/>
    </row>
    <row r="7" spans="1:7" ht="15.75" customHeight="1">
      <c r="A7" s="40" t="s">
        <v>3</v>
      </c>
      <c r="B7" s="52" t="s">
        <v>4</v>
      </c>
      <c r="C7" s="53"/>
      <c r="D7" s="53"/>
      <c r="E7" s="53"/>
      <c r="F7" s="54"/>
      <c r="G7" s="43" t="s">
        <v>5</v>
      </c>
    </row>
    <row r="8" spans="1:7" ht="15.75" customHeight="1" thickBot="1">
      <c r="A8" s="41"/>
      <c r="B8" s="55"/>
      <c r="C8" s="56"/>
      <c r="D8" s="56"/>
      <c r="E8" s="56"/>
      <c r="F8" s="57"/>
      <c r="G8" s="44"/>
    </row>
    <row r="9" spans="1:7" ht="26.25" thickBot="1">
      <c r="A9" s="42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45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53040476.75</v>
      </c>
      <c r="C11" s="4">
        <f t="shared" si="0"/>
        <v>287486.09</v>
      </c>
      <c r="D11" s="4">
        <f t="shared" si="0"/>
        <v>53327962.839999996</v>
      </c>
      <c r="E11" s="4">
        <f t="shared" si="0"/>
        <v>2147208.26</v>
      </c>
      <c r="F11" s="4">
        <f t="shared" si="0"/>
        <v>2147208.26</v>
      </c>
      <c r="G11" s="4">
        <f t="shared" si="0"/>
        <v>51180754.58</v>
      </c>
    </row>
    <row r="12" spans="1:7" ht="12.75">
      <c r="A12" s="8" t="s">
        <v>12</v>
      </c>
      <c r="B12" s="4">
        <f>SUM(B13:B20)</f>
        <v>25476102.75</v>
      </c>
      <c r="C12" s="4">
        <f>SUM(C13:C20)</f>
        <v>51488</v>
      </c>
      <c r="D12" s="4">
        <f>SUM(D13:D20)</f>
        <v>25527590.75</v>
      </c>
      <c r="E12" s="4">
        <f>SUM(E13:E20)</f>
        <v>1338961.72</v>
      </c>
      <c r="F12" s="4">
        <f>SUM(F13:F20)</f>
        <v>1338961.72</v>
      </c>
      <c r="G12" s="4">
        <f>D12-E12</f>
        <v>24188629.03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316948</v>
      </c>
      <c r="C14" s="5">
        <v>0</v>
      </c>
      <c r="D14" s="5">
        <f aca="true" t="shared" si="2" ref="D14:D20">B14+C14</f>
        <v>316948</v>
      </c>
      <c r="E14" s="5">
        <v>25718</v>
      </c>
      <c r="F14" s="5">
        <v>25718</v>
      </c>
      <c r="G14" s="5">
        <f t="shared" si="1"/>
        <v>291230</v>
      </c>
    </row>
    <row r="15" spans="1:7" ht="12.75">
      <c r="A15" s="11" t="s">
        <v>15</v>
      </c>
      <c r="B15" s="5">
        <v>22564440.97</v>
      </c>
      <c r="C15" s="5">
        <v>50000</v>
      </c>
      <c r="D15" s="5">
        <f t="shared" si="2"/>
        <v>22614440.97</v>
      </c>
      <c r="E15" s="5">
        <v>1112075.72</v>
      </c>
      <c r="F15" s="5">
        <v>1112075.72</v>
      </c>
      <c r="G15" s="5">
        <f t="shared" si="1"/>
        <v>21502365.25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2059197</v>
      </c>
      <c r="C17" s="5">
        <v>0</v>
      </c>
      <c r="D17" s="5">
        <f t="shared" si="2"/>
        <v>2059197</v>
      </c>
      <c r="E17" s="5">
        <v>175966</v>
      </c>
      <c r="F17" s="5">
        <v>175966</v>
      </c>
      <c r="G17" s="5">
        <f t="shared" si="1"/>
        <v>1883231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535516.78</v>
      </c>
      <c r="C20" s="5">
        <v>1488</v>
      </c>
      <c r="D20" s="5">
        <f t="shared" si="2"/>
        <v>537004.78</v>
      </c>
      <c r="E20" s="5">
        <v>25202</v>
      </c>
      <c r="F20" s="5">
        <v>25202</v>
      </c>
      <c r="G20" s="5">
        <f t="shared" si="1"/>
        <v>511802.78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8499967</v>
      </c>
      <c r="C22" s="4">
        <f>SUM(C23:C29)</f>
        <v>263279.02</v>
      </c>
      <c r="D22" s="4">
        <f>SUM(D23:D29)</f>
        <v>8763246.02</v>
      </c>
      <c r="E22" s="4">
        <f>SUM(E23:E29)</f>
        <v>556226</v>
      </c>
      <c r="F22" s="4">
        <f>SUM(F23:F29)</f>
        <v>556226</v>
      </c>
      <c r="G22" s="4">
        <f aca="true" t="shared" si="3" ref="G22:G29">D22-E22</f>
        <v>8207020.02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3669930</v>
      </c>
      <c r="C24" s="5">
        <v>153189.19</v>
      </c>
      <c r="D24" s="5">
        <f aca="true" t="shared" si="4" ref="D24:D29">B24+C24</f>
        <v>3823119.19</v>
      </c>
      <c r="E24" s="5">
        <v>294824</v>
      </c>
      <c r="F24" s="5">
        <v>294824</v>
      </c>
      <c r="G24" s="5">
        <f t="shared" si="3"/>
        <v>3528295.19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146614</v>
      </c>
      <c r="C26" s="5">
        <v>0</v>
      </c>
      <c r="D26" s="5">
        <f t="shared" si="4"/>
        <v>146614</v>
      </c>
      <c r="E26" s="5">
        <v>11326</v>
      </c>
      <c r="F26" s="5">
        <v>11326</v>
      </c>
      <c r="G26" s="5">
        <f t="shared" si="3"/>
        <v>135288</v>
      </c>
    </row>
    <row r="27" spans="1:7" ht="12.75">
      <c r="A27" s="11" t="s">
        <v>26</v>
      </c>
      <c r="B27" s="5">
        <v>2319318</v>
      </c>
      <c r="C27" s="5">
        <v>104119.41</v>
      </c>
      <c r="D27" s="5">
        <f t="shared" si="4"/>
        <v>2423437.41</v>
      </c>
      <c r="E27" s="5">
        <v>46768</v>
      </c>
      <c r="F27" s="5">
        <v>46768</v>
      </c>
      <c r="G27" s="5">
        <f t="shared" si="3"/>
        <v>2376669.41</v>
      </c>
    </row>
    <row r="28" spans="1:7" ht="12.75">
      <c r="A28" s="11" t="s">
        <v>27</v>
      </c>
      <c r="B28" s="5">
        <v>2364105</v>
      </c>
      <c r="C28" s="5">
        <v>5970.42</v>
      </c>
      <c r="D28" s="5">
        <f t="shared" si="4"/>
        <v>2370075.42</v>
      </c>
      <c r="E28" s="5">
        <v>203308</v>
      </c>
      <c r="F28" s="5">
        <v>203308</v>
      </c>
      <c r="G28" s="5">
        <f t="shared" si="3"/>
        <v>2166767.42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19064407</v>
      </c>
      <c r="C31" s="4">
        <f>SUM(C32:C40)</f>
        <v>-52712</v>
      </c>
      <c r="D31" s="4">
        <f>SUM(D32:D40)</f>
        <v>19011695</v>
      </c>
      <c r="E31" s="4">
        <f>SUM(E32:E40)</f>
        <v>245887.33</v>
      </c>
      <c r="F31" s="4">
        <f>SUM(F32:F40)</f>
        <v>245887.33</v>
      </c>
      <c r="G31" s="4">
        <f aca="true" t="shared" si="5" ref="G31:G40">D31-E31</f>
        <v>18765807.67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>
        <v>19064407</v>
      </c>
      <c r="C37" s="5">
        <v>-52712</v>
      </c>
      <c r="D37" s="5">
        <f t="shared" si="6"/>
        <v>19011695</v>
      </c>
      <c r="E37" s="5">
        <v>245887.33</v>
      </c>
      <c r="F37" s="5">
        <v>245887.33</v>
      </c>
      <c r="G37" s="5">
        <f t="shared" si="5"/>
        <v>18765807.67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25431.07</v>
      </c>
      <c r="D42" s="4">
        <f>SUM(D43:D46)</f>
        <v>25431.07</v>
      </c>
      <c r="E42" s="4">
        <f>SUM(E43:E46)</f>
        <v>6133.21</v>
      </c>
      <c r="F42" s="4">
        <f>SUM(F43:F46)</f>
        <v>6133.21</v>
      </c>
      <c r="G42" s="4">
        <f>D42-E42</f>
        <v>19297.86</v>
      </c>
    </row>
    <row r="43" spans="1:7" ht="12.75">
      <c r="A43" s="11" t="s">
        <v>40</v>
      </c>
      <c r="B43" s="5">
        <v>0</v>
      </c>
      <c r="C43" s="5">
        <v>25431.07</v>
      </c>
      <c r="D43" s="5">
        <f>B43+C43</f>
        <v>25431.07</v>
      </c>
      <c r="E43" s="5">
        <v>6133.21</v>
      </c>
      <c r="F43" s="5">
        <v>6133.21</v>
      </c>
      <c r="G43" s="5">
        <f>D43-E43</f>
        <v>19297.86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>
        <v>0</v>
      </c>
      <c r="C46" s="5">
        <v>0</v>
      </c>
      <c r="D46" s="5">
        <f>B46+C46</f>
        <v>0</v>
      </c>
      <c r="E46" s="5">
        <v>0</v>
      </c>
      <c r="F46" s="5">
        <v>0</v>
      </c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37961194</v>
      </c>
      <c r="C48" s="4">
        <f>C49+C59+C68+C79</f>
        <v>5075082.9799999995</v>
      </c>
      <c r="D48" s="4">
        <f>D49+D59+D68+D79</f>
        <v>43036276.980000004</v>
      </c>
      <c r="E48" s="4">
        <f>E49+E59+E68+E79</f>
        <v>2780274.8000000003</v>
      </c>
      <c r="F48" s="4">
        <f>F49+F59+F68+F79</f>
        <v>2778169.41</v>
      </c>
      <c r="G48" s="4">
        <f aca="true" t="shared" si="7" ref="G48:G83">D48-E48</f>
        <v>40256002.18000001</v>
      </c>
    </row>
    <row r="49" spans="1:7" ht="12.75">
      <c r="A49" s="8" t="s">
        <v>12</v>
      </c>
      <c r="B49" s="4">
        <f>SUM(B50:B57)</f>
        <v>17904077</v>
      </c>
      <c r="C49" s="4">
        <f>SUM(C50:C57)</f>
        <v>0</v>
      </c>
      <c r="D49" s="4">
        <f>SUM(D50:D57)</f>
        <v>17904077</v>
      </c>
      <c r="E49" s="4">
        <f>SUM(E50:E57)</f>
        <v>601670.9199999999</v>
      </c>
      <c r="F49" s="4">
        <f>SUM(F50:F57)</f>
        <v>599565.53</v>
      </c>
      <c r="G49" s="4">
        <f t="shared" si="7"/>
        <v>17302406.08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13536246</v>
      </c>
      <c r="C52" s="5">
        <v>0</v>
      </c>
      <c r="D52" s="5">
        <f t="shared" si="8"/>
        <v>13536246</v>
      </c>
      <c r="E52" s="5">
        <v>300584.92</v>
      </c>
      <c r="F52" s="5">
        <v>298479.53</v>
      </c>
      <c r="G52" s="5">
        <f t="shared" si="7"/>
        <v>13235661.08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3920409</v>
      </c>
      <c r="C56" s="5">
        <v>0</v>
      </c>
      <c r="D56" s="5">
        <f t="shared" si="8"/>
        <v>3920409</v>
      </c>
      <c r="E56" s="5">
        <v>268667</v>
      </c>
      <c r="F56" s="5">
        <v>268667</v>
      </c>
      <c r="G56" s="5">
        <f t="shared" si="7"/>
        <v>3651742</v>
      </c>
    </row>
    <row r="57" spans="1:7" ht="12.75">
      <c r="A57" s="11" t="s">
        <v>20</v>
      </c>
      <c r="B57" s="5">
        <v>447422</v>
      </c>
      <c r="C57" s="5">
        <v>0</v>
      </c>
      <c r="D57" s="5">
        <f t="shared" si="8"/>
        <v>447422</v>
      </c>
      <c r="E57" s="5">
        <v>32419</v>
      </c>
      <c r="F57" s="5">
        <v>32419</v>
      </c>
      <c r="G57" s="5">
        <f t="shared" si="7"/>
        <v>415003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6669307</v>
      </c>
      <c r="C59" s="4">
        <f>SUM(C60:C66)</f>
        <v>3239908.3899999997</v>
      </c>
      <c r="D59" s="4">
        <f>SUM(D60:D66)</f>
        <v>9909215.39</v>
      </c>
      <c r="E59" s="4">
        <f>SUM(E60:E66)</f>
        <v>1859235.24</v>
      </c>
      <c r="F59" s="4">
        <f>SUM(F60:F66)</f>
        <v>1859235.24</v>
      </c>
      <c r="G59" s="4">
        <f t="shared" si="7"/>
        <v>8049980.15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>
        <v>2118777</v>
      </c>
      <c r="C61" s="5">
        <v>2057847.24</v>
      </c>
      <c r="D61" s="5">
        <f aca="true" t="shared" si="9" ref="D61:D66">B61+C61</f>
        <v>4176624.24</v>
      </c>
      <c r="E61" s="5">
        <v>1203877.25</v>
      </c>
      <c r="F61" s="5">
        <v>1203877.25</v>
      </c>
      <c r="G61" s="5">
        <f t="shared" si="7"/>
        <v>2972746.99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1518321</v>
      </c>
      <c r="C64" s="5">
        <v>1182061.15</v>
      </c>
      <c r="D64" s="5">
        <f t="shared" si="9"/>
        <v>2700382.15</v>
      </c>
      <c r="E64" s="5">
        <v>422370.99</v>
      </c>
      <c r="F64" s="5">
        <v>422370.99</v>
      </c>
      <c r="G64" s="5">
        <f t="shared" si="7"/>
        <v>2278011.16</v>
      </c>
    </row>
    <row r="65" spans="1:7" ht="12.75">
      <c r="A65" s="11" t="s">
        <v>27</v>
      </c>
      <c r="B65" s="5">
        <v>3032209</v>
      </c>
      <c r="C65" s="5">
        <v>0</v>
      </c>
      <c r="D65" s="5">
        <f t="shared" si="9"/>
        <v>3032209</v>
      </c>
      <c r="E65" s="5">
        <v>232987</v>
      </c>
      <c r="F65" s="5">
        <v>232987</v>
      </c>
      <c r="G65" s="5">
        <f t="shared" si="7"/>
        <v>2799222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13387810</v>
      </c>
      <c r="C68" s="4">
        <f>SUM(C69:C77)</f>
        <v>0</v>
      </c>
      <c r="D68" s="4">
        <f>SUM(D69:D77)</f>
        <v>13387810</v>
      </c>
      <c r="E68" s="4">
        <f>SUM(E69:E77)</f>
        <v>0</v>
      </c>
      <c r="F68" s="4">
        <f>SUM(F69:F77)</f>
        <v>0</v>
      </c>
      <c r="G68" s="4">
        <f t="shared" si="7"/>
        <v>13387810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>
        <v>13387810</v>
      </c>
      <c r="C74" s="5">
        <v>0</v>
      </c>
      <c r="D74" s="5">
        <f t="shared" si="10"/>
        <v>13387810</v>
      </c>
      <c r="E74" s="5">
        <v>0</v>
      </c>
      <c r="F74" s="5">
        <v>0</v>
      </c>
      <c r="G74" s="5">
        <f t="shared" si="7"/>
        <v>13387810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1835174.59</v>
      </c>
      <c r="D79" s="4">
        <f>SUM(D80:D83)</f>
        <v>1835174.59</v>
      </c>
      <c r="E79" s="4">
        <f>SUM(E80:E83)</f>
        <v>319368.64</v>
      </c>
      <c r="F79" s="4">
        <f>SUM(F80:F83)</f>
        <v>319368.64</v>
      </c>
      <c r="G79" s="4">
        <f t="shared" si="7"/>
        <v>1515805.9500000002</v>
      </c>
    </row>
    <row r="80" spans="1:7" ht="12.75">
      <c r="A80" s="11" t="s">
        <v>40</v>
      </c>
      <c r="B80" s="5">
        <v>0</v>
      </c>
      <c r="C80" s="5">
        <v>1835174.59</v>
      </c>
      <c r="D80" s="5">
        <f>B80+C80</f>
        <v>1835174.59</v>
      </c>
      <c r="E80" s="5">
        <v>319368.64</v>
      </c>
      <c r="F80" s="5">
        <v>319368.64</v>
      </c>
      <c r="G80" s="5">
        <f t="shared" si="7"/>
        <v>1515805.9500000002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>
        <v>0</v>
      </c>
      <c r="C83" s="5">
        <v>0</v>
      </c>
      <c r="D83" s="5">
        <f>B83+C83</f>
        <v>0</v>
      </c>
      <c r="E83" s="5">
        <v>0</v>
      </c>
      <c r="F83" s="5">
        <v>0</v>
      </c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91001670.75</v>
      </c>
      <c r="C85" s="4">
        <f t="shared" si="11"/>
        <v>5362569.069999999</v>
      </c>
      <c r="D85" s="4">
        <f t="shared" si="11"/>
        <v>96364239.82</v>
      </c>
      <c r="E85" s="4">
        <f t="shared" si="11"/>
        <v>4927483.0600000005</v>
      </c>
      <c r="F85" s="4">
        <f t="shared" si="11"/>
        <v>4925377.67</v>
      </c>
      <c r="G85" s="4">
        <f t="shared" si="11"/>
        <v>91436756.76</v>
      </c>
    </row>
    <row r="86" spans="1:7" ht="13.5" thickBot="1">
      <c r="A86" s="10"/>
      <c r="B86" s="6"/>
      <c r="C86" s="6"/>
      <c r="D86" s="6"/>
      <c r="E86" s="6"/>
      <c r="F86" s="6"/>
      <c r="G86" s="6"/>
    </row>
    <row r="93" spans="1:7" ht="12.75">
      <c r="A93" s="36" t="s">
        <v>48</v>
      </c>
      <c r="B93" s="36"/>
      <c r="C93" s="36"/>
      <c r="D93" s="36"/>
      <c r="E93" s="36"/>
      <c r="F93" s="36"/>
      <c r="G93" s="36"/>
    </row>
    <row r="94" spans="1:7" ht="19.5" customHeight="1">
      <c r="A94" s="36"/>
      <c r="B94" s="36"/>
      <c r="C94" s="36"/>
      <c r="D94" s="36"/>
      <c r="E94" s="36"/>
      <c r="F94" s="36"/>
      <c r="G94" s="36"/>
    </row>
    <row r="95" spans="1:7" ht="15.75">
      <c r="A95" s="17"/>
      <c r="B95" s="17"/>
      <c r="C95" s="17"/>
      <c r="D95" s="18"/>
      <c r="E95" s="18"/>
      <c r="F95" s="19"/>
      <c r="G95" s="19"/>
    </row>
    <row r="96" spans="1:7" ht="12.75">
      <c r="A96" s="37" t="s">
        <v>49</v>
      </c>
      <c r="B96" s="37"/>
      <c r="C96" s="37"/>
      <c r="D96" s="37"/>
      <c r="E96" s="37"/>
      <c r="F96" s="37"/>
      <c r="G96" s="37"/>
    </row>
    <row r="97" spans="1:7" ht="54" customHeight="1">
      <c r="A97" s="37"/>
      <c r="B97" s="37"/>
      <c r="C97" s="37"/>
      <c r="D97" s="37"/>
      <c r="E97" s="37"/>
      <c r="F97" s="37"/>
      <c r="G97" s="37"/>
    </row>
    <row r="98" spans="1:7" ht="12.75">
      <c r="A98" s="20"/>
      <c r="B98" s="20"/>
      <c r="C98" s="20"/>
      <c r="D98" s="20"/>
      <c r="E98" s="20"/>
      <c r="F98" s="20"/>
      <c r="G98" s="20"/>
    </row>
    <row r="99" spans="1:7" ht="12.75">
      <c r="A99" s="20"/>
      <c r="B99" s="20"/>
      <c r="C99" s="20"/>
      <c r="D99" s="20"/>
      <c r="E99" s="20"/>
      <c r="F99" s="20"/>
      <c r="G99" s="20"/>
    </row>
    <row r="100" spans="1:7" ht="15.75">
      <c r="A100" s="17"/>
      <c r="B100" s="17"/>
      <c r="C100" s="18"/>
      <c r="D100" s="18"/>
      <c r="E100" s="17"/>
      <c r="F100" s="19"/>
      <c r="G100" s="19"/>
    </row>
    <row r="101" spans="1:7" ht="15.75" customHeight="1">
      <c r="A101" s="38" t="s">
        <v>50</v>
      </c>
      <c r="B101" s="38"/>
      <c r="C101" s="38"/>
      <c r="D101" s="34" t="s">
        <v>51</v>
      </c>
      <c r="E101" s="34"/>
      <c r="F101" s="34"/>
      <c r="G101" s="34"/>
    </row>
    <row r="102" spans="1:7" ht="15.75" customHeight="1">
      <c r="A102" s="39" t="s">
        <v>52</v>
      </c>
      <c r="B102" s="39"/>
      <c r="C102" s="39"/>
      <c r="D102" s="35" t="s">
        <v>53</v>
      </c>
      <c r="E102" s="35"/>
      <c r="F102" s="35"/>
      <c r="G102" s="35"/>
    </row>
    <row r="103" spans="1:7" ht="12.75">
      <c r="A103" s="21"/>
      <c r="B103" s="21"/>
      <c r="C103" s="21"/>
      <c r="D103" s="21"/>
      <c r="E103" s="21"/>
      <c r="F103" s="21"/>
      <c r="G103" s="21"/>
    </row>
    <row r="104" spans="1:7" ht="12.75">
      <c r="A104" s="21"/>
      <c r="B104" s="21"/>
      <c r="C104" s="21"/>
      <c r="D104" s="21"/>
      <c r="E104" s="21"/>
      <c r="F104" s="21"/>
      <c r="G104" s="21"/>
    </row>
    <row r="105" spans="1:7" ht="12.75">
      <c r="A105" s="21"/>
      <c r="B105" s="21"/>
      <c r="C105" s="21"/>
      <c r="D105" s="21"/>
      <c r="E105" s="21"/>
      <c r="F105" s="21"/>
      <c r="G105" s="21"/>
    </row>
    <row r="106" spans="1:7" ht="12.75">
      <c r="A106" s="21"/>
      <c r="B106" s="21"/>
      <c r="C106" s="21"/>
      <c r="D106" s="21"/>
      <c r="E106" s="21"/>
      <c r="F106" s="21"/>
      <c r="G106" s="21"/>
    </row>
    <row r="107" spans="1:7" ht="12.75">
      <c r="A107" s="21"/>
      <c r="B107" s="21"/>
      <c r="C107" s="21"/>
      <c r="D107" s="21"/>
      <c r="E107" s="21"/>
      <c r="F107" s="21"/>
      <c r="G107" s="21"/>
    </row>
    <row r="108" spans="1:7" ht="15.75">
      <c r="A108" s="21"/>
      <c r="B108" s="34" t="s">
        <v>54</v>
      </c>
      <c r="C108" s="34"/>
      <c r="D108" s="34"/>
      <c r="E108" s="34"/>
      <c r="F108" s="21"/>
      <c r="G108" s="21"/>
    </row>
    <row r="109" spans="1:7" ht="15.75">
      <c r="A109" s="21"/>
      <c r="B109" s="35" t="s">
        <v>55</v>
      </c>
      <c r="C109" s="35"/>
      <c r="D109" s="35"/>
      <c r="E109" s="35"/>
      <c r="F109" s="21"/>
      <c r="G109" s="21"/>
    </row>
  </sheetData>
  <sheetProtection/>
  <mergeCells count="16">
    <mergeCell ref="A7:A9"/>
    <mergeCell ref="G7:G9"/>
    <mergeCell ref="A2:G2"/>
    <mergeCell ref="A3:G3"/>
    <mergeCell ref="A4:G4"/>
    <mergeCell ref="A5:G5"/>
    <mergeCell ref="A6:G6"/>
    <mergeCell ref="B7:F8"/>
    <mergeCell ref="B108:E108"/>
    <mergeCell ref="B109:E109"/>
    <mergeCell ref="A93:G94"/>
    <mergeCell ref="A96:G97"/>
    <mergeCell ref="A101:C101"/>
    <mergeCell ref="A102:C102"/>
    <mergeCell ref="D101:G101"/>
    <mergeCell ref="D102:G10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0"/>
  <sheetViews>
    <sheetView view="pageBreakPreview" zoomScale="85" zoomScaleSheetLayoutView="85" zoomScalePageLayoutView="0" workbookViewId="0" topLeftCell="A1">
      <pane ySplit="9" topLeftCell="A10" activePane="bottomLeft" state="frozen"/>
      <selection pane="topLeft" activeCell="A10" sqref="A10"/>
      <selection pane="bottomLeft" activeCell="A10" sqref="A10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40" t="s">
        <v>46</v>
      </c>
      <c r="B2" s="46"/>
      <c r="C2" s="46"/>
      <c r="D2" s="46"/>
      <c r="E2" s="46"/>
      <c r="F2" s="46"/>
      <c r="G2" s="47"/>
    </row>
    <row r="3" spans="1:7" ht="12.75">
      <c r="A3" s="41" t="s">
        <v>0</v>
      </c>
      <c r="B3" s="48"/>
      <c r="C3" s="48"/>
      <c r="D3" s="48"/>
      <c r="E3" s="48"/>
      <c r="F3" s="48"/>
      <c r="G3" s="49"/>
    </row>
    <row r="4" spans="1:7" ht="12.75">
      <c r="A4" s="41" t="s">
        <v>1</v>
      </c>
      <c r="B4" s="48"/>
      <c r="C4" s="48"/>
      <c r="D4" s="48"/>
      <c r="E4" s="48"/>
      <c r="F4" s="48"/>
      <c r="G4" s="49"/>
    </row>
    <row r="5" spans="1:7" ht="12.75">
      <c r="A5" s="41" t="s">
        <v>57</v>
      </c>
      <c r="B5" s="48"/>
      <c r="C5" s="48"/>
      <c r="D5" s="48"/>
      <c r="E5" s="48"/>
      <c r="F5" s="48"/>
      <c r="G5" s="49"/>
    </row>
    <row r="6" spans="1:7" ht="13.5" thickBot="1">
      <c r="A6" s="42" t="s">
        <v>2</v>
      </c>
      <c r="B6" s="50"/>
      <c r="C6" s="50"/>
      <c r="D6" s="50"/>
      <c r="E6" s="50"/>
      <c r="F6" s="50"/>
      <c r="G6" s="51"/>
    </row>
    <row r="7" spans="1:7" ht="15.75" customHeight="1">
      <c r="A7" s="40" t="s">
        <v>3</v>
      </c>
      <c r="B7" s="52" t="s">
        <v>4</v>
      </c>
      <c r="C7" s="53"/>
      <c r="D7" s="53"/>
      <c r="E7" s="53"/>
      <c r="F7" s="54"/>
      <c r="G7" s="43" t="s">
        <v>5</v>
      </c>
    </row>
    <row r="8" spans="1:7" ht="15.75" customHeight="1" thickBot="1">
      <c r="A8" s="41"/>
      <c r="B8" s="55"/>
      <c r="C8" s="56"/>
      <c r="D8" s="56"/>
      <c r="E8" s="56"/>
      <c r="F8" s="57"/>
      <c r="G8" s="44"/>
    </row>
    <row r="9" spans="1:7" ht="26.25" thickBot="1">
      <c r="A9" s="42"/>
      <c r="B9" s="12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45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53040476.75</v>
      </c>
      <c r="C11" s="4">
        <f t="shared" si="0"/>
        <v>287486.09</v>
      </c>
      <c r="D11" s="4">
        <f t="shared" si="0"/>
        <v>53327962.839999996</v>
      </c>
      <c r="E11" s="4">
        <f t="shared" si="0"/>
        <v>5154882.11</v>
      </c>
      <c r="F11" s="4">
        <f t="shared" si="0"/>
        <v>5146280.11</v>
      </c>
      <c r="G11" s="4">
        <f t="shared" si="0"/>
        <v>48173080.73000001</v>
      </c>
    </row>
    <row r="12" spans="1:7" ht="12.75">
      <c r="A12" s="8" t="s">
        <v>12</v>
      </c>
      <c r="B12" s="4">
        <f>SUM(B13:B20)</f>
        <v>25476102.75</v>
      </c>
      <c r="C12" s="4">
        <f>SUM(C13:C20)</f>
        <v>51488</v>
      </c>
      <c r="D12" s="4">
        <f>SUM(D13:D20)</f>
        <v>25527590.75</v>
      </c>
      <c r="E12" s="4">
        <f>SUM(E13:E20)</f>
        <v>3462781.65</v>
      </c>
      <c r="F12" s="4">
        <f>SUM(F13:F20)</f>
        <v>3454179.65</v>
      </c>
      <c r="G12" s="4">
        <f aca="true" t="shared" si="1" ref="G12:G20">D12-E12</f>
        <v>22064809.1</v>
      </c>
    </row>
    <row r="13" spans="1:7" ht="12.75">
      <c r="A13" s="11" t="s">
        <v>13</v>
      </c>
      <c r="B13" s="5"/>
      <c r="C13" s="5"/>
      <c r="D13" s="5">
        <f aca="true" t="shared" si="2" ref="D13:D20">B13+C13</f>
        <v>0</v>
      </c>
      <c r="E13" s="5"/>
      <c r="F13" s="5"/>
      <c r="G13" s="5">
        <f t="shared" si="1"/>
        <v>0</v>
      </c>
    </row>
    <row r="14" spans="1:7" ht="12.75">
      <c r="A14" s="11" t="s">
        <v>14</v>
      </c>
      <c r="B14" s="5">
        <v>316948</v>
      </c>
      <c r="C14" s="5">
        <v>0</v>
      </c>
      <c r="D14" s="5">
        <f t="shared" si="2"/>
        <v>316948</v>
      </c>
      <c r="E14" s="5">
        <v>52008</v>
      </c>
      <c r="F14" s="5">
        <v>52008</v>
      </c>
      <c r="G14" s="5">
        <f t="shared" si="1"/>
        <v>264940</v>
      </c>
    </row>
    <row r="15" spans="1:7" ht="12.75">
      <c r="A15" s="11" t="s">
        <v>15</v>
      </c>
      <c r="B15" s="5">
        <v>22564440.97</v>
      </c>
      <c r="C15" s="5">
        <v>50000</v>
      </c>
      <c r="D15" s="5">
        <f t="shared" si="2"/>
        <v>22614440.97</v>
      </c>
      <c r="E15" s="5">
        <v>3008002.65</v>
      </c>
      <c r="F15" s="5">
        <v>2999400.65</v>
      </c>
      <c r="G15" s="5">
        <f t="shared" si="1"/>
        <v>19606438.32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2059197</v>
      </c>
      <c r="C17" s="5">
        <v>0</v>
      </c>
      <c r="D17" s="5">
        <f t="shared" si="2"/>
        <v>2059197</v>
      </c>
      <c r="E17" s="5">
        <v>347128</v>
      </c>
      <c r="F17" s="5">
        <v>347128</v>
      </c>
      <c r="G17" s="5">
        <f t="shared" si="1"/>
        <v>1712069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535516.78</v>
      </c>
      <c r="C20" s="5">
        <v>1488</v>
      </c>
      <c r="D20" s="5">
        <f t="shared" si="2"/>
        <v>537004.78</v>
      </c>
      <c r="E20" s="5">
        <v>55643</v>
      </c>
      <c r="F20" s="5">
        <v>55643</v>
      </c>
      <c r="G20" s="5">
        <f t="shared" si="1"/>
        <v>481361.78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8499967</v>
      </c>
      <c r="C22" s="4">
        <f>SUM(C23:C29)</f>
        <v>230087.33000000002</v>
      </c>
      <c r="D22" s="4">
        <f>SUM(D23:D29)</f>
        <v>8730054.33</v>
      </c>
      <c r="E22" s="4">
        <f>SUM(E23:E29)</f>
        <v>1222441.4100000001</v>
      </c>
      <c r="F22" s="4">
        <f>SUM(F23:F29)</f>
        <v>1222441.4100000001</v>
      </c>
      <c r="G22" s="4">
        <f aca="true" t="shared" si="3" ref="G22:G29">D22-E22</f>
        <v>7507612.92</v>
      </c>
    </row>
    <row r="23" spans="1:7" ht="12.75">
      <c r="A23" s="11" t="s">
        <v>22</v>
      </c>
      <c r="B23" s="5"/>
      <c r="C23" s="5"/>
      <c r="D23" s="5">
        <f aca="true" t="shared" si="4" ref="D23:D29"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3669930</v>
      </c>
      <c r="C24" s="5">
        <v>119997.5</v>
      </c>
      <c r="D24" s="5">
        <f t="shared" si="4"/>
        <v>3789927.5</v>
      </c>
      <c r="E24" s="5">
        <v>594325</v>
      </c>
      <c r="F24" s="5">
        <v>594325</v>
      </c>
      <c r="G24" s="5">
        <f t="shared" si="3"/>
        <v>3195602.5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146614</v>
      </c>
      <c r="C26" s="5">
        <v>0</v>
      </c>
      <c r="D26" s="5">
        <f t="shared" si="4"/>
        <v>146614</v>
      </c>
      <c r="E26" s="5">
        <v>23053</v>
      </c>
      <c r="F26" s="5">
        <v>23053</v>
      </c>
      <c r="G26" s="5">
        <f t="shared" si="3"/>
        <v>123561</v>
      </c>
    </row>
    <row r="27" spans="1:7" ht="12.75">
      <c r="A27" s="11" t="s">
        <v>26</v>
      </c>
      <c r="B27" s="5">
        <v>2319318</v>
      </c>
      <c r="C27" s="5">
        <v>104119.41</v>
      </c>
      <c r="D27" s="5">
        <f t="shared" si="4"/>
        <v>2423437.41</v>
      </c>
      <c r="E27" s="5">
        <v>198447.41</v>
      </c>
      <c r="F27" s="5">
        <v>198447.41</v>
      </c>
      <c r="G27" s="5">
        <f t="shared" si="3"/>
        <v>2224990</v>
      </c>
    </row>
    <row r="28" spans="1:7" ht="12.75">
      <c r="A28" s="11" t="s">
        <v>27</v>
      </c>
      <c r="B28" s="5">
        <v>2364105</v>
      </c>
      <c r="C28" s="5">
        <v>5970.42</v>
      </c>
      <c r="D28" s="5">
        <f t="shared" si="4"/>
        <v>2370075.42</v>
      </c>
      <c r="E28" s="5">
        <v>406616</v>
      </c>
      <c r="F28" s="5">
        <v>406616</v>
      </c>
      <c r="G28" s="5">
        <f t="shared" si="3"/>
        <v>1963459.42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19064407</v>
      </c>
      <c r="C31" s="4">
        <f>SUM(C32:C40)</f>
        <v>-19520.31</v>
      </c>
      <c r="D31" s="4">
        <f>SUM(D32:D40)</f>
        <v>19044886.69</v>
      </c>
      <c r="E31" s="4">
        <f>SUM(E32:E40)</f>
        <v>458577.33</v>
      </c>
      <c r="F31" s="4">
        <f>SUM(F32:F40)</f>
        <v>458577.33</v>
      </c>
      <c r="G31" s="4">
        <f aca="true" t="shared" si="5" ref="G31:G40">D31-E31</f>
        <v>18586309.360000003</v>
      </c>
    </row>
    <row r="32" spans="1:7" ht="12.75">
      <c r="A32" s="11" t="s">
        <v>30</v>
      </c>
      <c r="B32" s="5"/>
      <c r="C32" s="5"/>
      <c r="D32" s="5">
        <f aca="true" t="shared" si="6" ref="D32:D40"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t="shared" si="6"/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>
        <v>19064407</v>
      </c>
      <c r="C37" s="5">
        <v>-19520.31</v>
      </c>
      <c r="D37" s="5">
        <f t="shared" si="6"/>
        <v>19044886.69</v>
      </c>
      <c r="E37" s="5">
        <v>458577.33</v>
      </c>
      <c r="F37" s="5">
        <v>458577.33</v>
      </c>
      <c r="G37" s="5">
        <f t="shared" si="5"/>
        <v>18586309.360000003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25431.07</v>
      </c>
      <c r="D42" s="4">
        <f>SUM(D43:D46)</f>
        <v>25431.07</v>
      </c>
      <c r="E42" s="4">
        <f>SUM(E43:E46)</f>
        <v>11081.72</v>
      </c>
      <c r="F42" s="4">
        <f>SUM(F43:F46)</f>
        <v>11081.72</v>
      </c>
      <c r="G42" s="4">
        <f>D42-E42</f>
        <v>14349.35</v>
      </c>
    </row>
    <row r="43" spans="1:7" ht="12.75">
      <c r="A43" s="11" t="s">
        <v>40</v>
      </c>
      <c r="B43" s="5">
        <v>0</v>
      </c>
      <c r="C43" s="5">
        <v>25431.07</v>
      </c>
      <c r="D43" s="5">
        <f>B43+C43</f>
        <v>25431.07</v>
      </c>
      <c r="E43" s="5">
        <v>11081.72</v>
      </c>
      <c r="F43" s="5">
        <v>11081.72</v>
      </c>
      <c r="G43" s="5">
        <f>D43-E43</f>
        <v>14349.35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>
        <v>0</v>
      </c>
      <c r="C46" s="5">
        <v>0</v>
      </c>
      <c r="D46" s="5">
        <f>B46+C46</f>
        <v>0</v>
      </c>
      <c r="E46" s="5">
        <v>0</v>
      </c>
      <c r="F46" s="5">
        <v>0</v>
      </c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37961194</v>
      </c>
      <c r="C48" s="4">
        <f>C49+C59+C68+C79</f>
        <v>5075082.9799999995</v>
      </c>
      <c r="D48" s="4">
        <f>D49+D59+D68+D79</f>
        <v>43036276.980000004</v>
      </c>
      <c r="E48" s="4">
        <f>E49+E59+E68+E79</f>
        <v>7272677.13</v>
      </c>
      <c r="F48" s="4">
        <f>F49+F59+F68+F79</f>
        <v>6998178.13</v>
      </c>
      <c r="G48" s="4">
        <f aca="true" t="shared" si="7" ref="G48:G57">D48-E48</f>
        <v>35763599.85</v>
      </c>
    </row>
    <row r="49" spans="1:7" ht="12.75">
      <c r="A49" s="8" t="s">
        <v>12</v>
      </c>
      <c r="B49" s="4">
        <f>SUM(B50:B57)</f>
        <v>17904077</v>
      </c>
      <c r="C49" s="4">
        <f>SUM(C50:C57)</f>
        <v>0</v>
      </c>
      <c r="D49" s="4">
        <f>SUM(D50:D57)</f>
        <v>17904077</v>
      </c>
      <c r="E49" s="4">
        <f>SUM(E50:E57)</f>
        <v>1817436.95</v>
      </c>
      <c r="F49" s="4">
        <f>SUM(F50:F57)</f>
        <v>1661841.95</v>
      </c>
      <c r="G49" s="4">
        <f t="shared" si="7"/>
        <v>16086640.05</v>
      </c>
    </row>
    <row r="50" spans="1:7" ht="12.75">
      <c r="A50" s="11" t="s">
        <v>13</v>
      </c>
      <c r="B50" s="5"/>
      <c r="C50" s="5"/>
      <c r="D50" s="5">
        <f aca="true" t="shared" si="8" ref="D50:D57"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t="shared" si="8"/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13536246</v>
      </c>
      <c r="C52" s="5">
        <v>0</v>
      </c>
      <c r="D52" s="5">
        <f t="shared" si="8"/>
        <v>13536246</v>
      </c>
      <c r="E52" s="5">
        <v>1054923.95</v>
      </c>
      <c r="F52" s="5">
        <v>1054923.95</v>
      </c>
      <c r="G52" s="5">
        <f t="shared" si="7"/>
        <v>12481322.05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3920409</v>
      </c>
      <c r="C56" s="5">
        <v>0</v>
      </c>
      <c r="D56" s="5">
        <f t="shared" si="8"/>
        <v>3920409</v>
      </c>
      <c r="E56" s="5">
        <v>679890</v>
      </c>
      <c r="F56" s="5">
        <v>540790</v>
      </c>
      <c r="G56" s="5">
        <f t="shared" si="7"/>
        <v>3240519</v>
      </c>
    </row>
    <row r="57" spans="1:7" ht="12.75">
      <c r="A57" s="11" t="s">
        <v>20</v>
      </c>
      <c r="B57" s="5">
        <v>447422</v>
      </c>
      <c r="C57" s="5">
        <v>0</v>
      </c>
      <c r="D57" s="5">
        <f t="shared" si="8"/>
        <v>447422</v>
      </c>
      <c r="E57" s="5">
        <v>82623</v>
      </c>
      <c r="F57" s="5">
        <v>66128</v>
      </c>
      <c r="G57" s="5">
        <f t="shared" si="7"/>
        <v>364799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6669307</v>
      </c>
      <c r="C59" s="4">
        <f>SUM(C60:C66)</f>
        <v>2481381.5999999996</v>
      </c>
      <c r="D59" s="4">
        <f>SUM(D60:D66)</f>
        <v>9150688.6</v>
      </c>
      <c r="E59" s="4">
        <f>SUM(E60:E66)</f>
        <v>2824934.9699999997</v>
      </c>
      <c r="F59" s="4">
        <f>SUM(F60:F66)</f>
        <v>2706030.9699999997</v>
      </c>
      <c r="G59" s="4">
        <f aca="true" t="shared" si="9" ref="G59:G66">D59-E59</f>
        <v>6325753.63</v>
      </c>
    </row>
    <row r="60" spans="1:7" ht="12.75">
      <c r="A60" s="11" t="s">
        <v>22</v>
      </c>
      <c r="B60" s="5"/>
      <c r="C60" s="5"/>
      <c r="D60" s="5">
        <f aca="true" t="shared" si="10" ref="D60:D66">B60+C60</f>
        <v>0</v>
      </c>
      <c r="E60" s="5"/>
      <c r="F60" s="5"/>
      <c r="G60" s="5">
        <f t="shared" si="9"/>
        <v>0</v>
      </c>
    </row>
    <row r="61" spans="1:7" ht="12.75">
      <c r="A61" s="11" t="s">
        <v>23</v>
      </c>
      <c r="B61" s="5">
        <v>2118777</v>
      </c>
      <c r="C61" s="5">
        <v>1299320.45</v>
      </c>
      <c r="D61" s="5">
        <f t="shared" si="10"/>
        <v>3418097.45</v>
      </c>
      <c r="E61" s="5">
        <v>1393511.16</v>
      </c>
      <c r="F61" s="5">
        <v>1393511.16</v>
      </c>
      <c r="G61" s="5">
        <f t="shared" si="9"/>
        <v>2024586.2900000003</v>
      </c>
    </row>
    <row r="62" spans="1:7" ht="12.75">
      <c r="A62" s="11" t="s">
        <v>24</v>
      </c>
      <c r="B62" s="5"/>
      <c r="C62" s="5"/>
      <c r="D62" s="5">
        <f t="shared" si="10"/>
        <v>0</v>
      </c>
      <c r="E62" s="5"/>
      <c r="F62" s="5"/>
      <c r="G62" s="5">
        <f t="shared" si="9"/>
        <v>0</v>
      </c>
    </row>
    <row r="63" spans="1:7" ht="12.75">
      <c r="A63" s="11" t="s">
        <v>25</v>
      </c>
      <c r="B63" s="5"/>
      <c r="C63" s="5"/>
      <c r="D63" s="5">
        <f t="shared" si="10"/>
        <v>0</v>
      </c>
      <c r="E63" s="5"/>
      <c r="F63" s="5"/>
      <c r="G63" s="5">
        <f t="shared" si="9"/>
        <v>0</v>
      </c>
    </row>
    <row r="64" spans="1:7" ht="12.75">
      <c r="A64" s="11" t="s">
        <v>26</v>
      </c>
      <c r="B64" s="5">
        <v>1518321</v>
      </c>
      <c r="C64" s="5">
        <v>1182061.15</v>
      </c>
      <c r="D64" s="5">
        <f t="shared" si="10"/>
        <v>2700382.15</v>
      </c>
      <c r="E64" s="5">
        <v>845486.81</v>
      </c>
      <c r="F64" s="5">
        <v>845486.81</v>
      </c>
      <c r="G64" s="5">
        <f t="shared" si="9"/>
        <v>1854895.3399999999</v>
      </c>
    </row>
    <row r="65" spans="1:7" ht="12.75">
      <c r="A65" s="11" t="s">
        <v>27</v>
      </c>
      <c r="B65" s="5">
        <v>3032209</v>
      </c>
      <c r="C65" s="5">
        <v>0</v>
      </c>
      <c r="D65" s="5">
        <f t="shared" si="10"/>
        <v>3032209</v>
      </c>
      <c r="E65" s="5">
        <v>585937</v>
      </c>
      <c r="F65" s="5">
        <v>467033</v>
      </c>
      <c r="G65" s="5">
        <f t="shared" si="9"/>
        <v>2446272</v>
      </c>
    </row>
    <row r="66" spans="1:7" ht="12.75">
      <c r="A66" s="11" t="s">
        <v>28</v>
      </c>
      <c r="B66" s="5"/>
      <c r="C66" s="5"/>
      <c r="D66" s="5">
        <f t="shared" si="10"/>
        <v>0</v>
      </c>
      <c r="E66" s="5"/>
      <c r="F66" s="5"/>
      <c r="G66" s="5">
        <f t="shared" si="9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13387810</v>
      </c>
      <c r="C68" s="4">
        <f>SUM(C69:C77)</f>
        <v>958526.79</v>
      </c>
      <c r="D68" s="4">
        <f>SUM(D69:D77)</f>
        <v>14346336.79</v>
      </c>
      <c r="E68" s="4">
        <f>SUM(E69:E77)</f>
        <v>1336036.84</v>
      </c>
      <c r="F68" s="4">
        <f>SUM(F69:F77)</f>
        <v>1336036.84</v>
      </c>
      <c r="G68" s="4">
        <f aca="true" t="shared" si="11" ref="G68:G77">D68-E68</f>
        <v>13010299.95</v>
      </c>
    </row>
    <row r="69" spans="1:7" ht="12.75">
      <c r="A69" s="11" t="s">
        <v>30</v>
      </c>
      <c r="B69" s="5"/>
      <c r="C69" s="5"/>
      <c r="D69" s="5">
        <f aca="true" t="shared" si="12" ref="D69:D77">B69+C69</f>
        <v>0</v>
      </c>
      <c r="E69" s="5"/>
      <c r="F69" s="5"/>
      <c r="G69" s="5">
        <f t="shared" si="11"/>
        <v>0</v>
      </c>
    </row>
    <row r="70" spans="1:7" ht="12.75">
      <c r="A70" s="11" t="s">
        <v>31</v>
      </c>
      <c r="B70" s="5"/>
      <c r="C70" s="5"/>
      <c r="D70" s="5">
        <f t="shared" si="12"/>
        <v>0</v>
      </c>
      <c r="E70" s="5"/>
      <c r="F70" s="5"/>
      <c r="G70" s="5">
        <f t="shared" si="11"/>
        <v>0</v>
      </c>
    </row>
    <row r="71" spans="1:7" ht="12.75">
      <c r="A71" s="11" t="s">
        <v>32</v>
      </c>
      <c r="B71" s="5"/>
      <c r="C71" s="5"/>
      <c r="D71" s="5">
        <f t="shared" si="12"/>
        <v>0</v>
      </c>
      <c r="E71" s="5"/>
      <c r="F71" s="5"/>
      <c r="G71" s="5">
        <f t="shared" si="11"/>
        <v>0</v>
      </c>
    </row>
    <row r="72" spans="1:7" ht="12.75">
      <c r="A72" s="11" t="s">
        <v>33</v>
      </c>
      <c r="B72" s="5"/>
      <c r="C72" s="5"/>
      <c r="D72" s="5">
        <f t="shared" si="12"/>
        <v>0</v>
      </c>
      <c r="E72" s="5"/>
      <c r="F72" s="5"/>
      <c r="G72" s="5">
        <f t="shared" si="11"/>
        <v>0</v>
      </c>
    </row>
    <row r="73" spans="1:7" ht="12.75">
      <c r="A73" s="11" t="s">
        <v>34</v>
      </c>
      <c r="B73" s="5"/>
      <c r="C73" s="5"/>
      <c r="D73" s="5">
        <f t="shared" si="12"/>
        <v>0</v>
      </c>
      <c r="E73" s="5"/>
      <c r="F73" s="5"/>
      <c r="G73" s="5">
        <f t="shared" si="11"/>
        <v>0</v>
      </c>
    </row>
    <row r="74" spans="1:7" ht="12.75">
      <c r="A74" s="11" t="s">
        <v>35</v>
      </c>
      <c r="B74" s="5">
        <v>13387810</v>
      </c>
      <c r="C74" s="5">
        <v>958526.79</v>
      </c>
      <c r="D74" s="5">
        <f t="shared" si="12"/>
        <v>14346336.79</v>
      </c>
      <c r="E74" s="5">
        <v>1336036.84</v>
      </c>
      <c r="F74" s="5">
        <v>1336036.84</v>
      </c>
      <c r="G74" s="5">
        <f t="shared" si="11"/>
        <v>13010299.95</v>
      </c>
    </row>
    <row r="75" spans="1:7" ht="12.75">
      <c r="A75" s="11" t="s">
        <v>36</v>
      </c>
      <c r="B75" s="5"/>
      <c r="C75" s="5"/>
      <c r="D75" s="5">
        <f t="shared" si="12"/>
        <v>0</v>
      </c>
      <c r="E75" s="5"/>
      <c r="F75" s="5"/>
      <c r="G75" s="5">
        <f t="shared" si="11"/>
        <v>0</v>
      </c>
    </row>
    <row r="76" spans="1:7" ht="12.75">
      <c r="A76" s="11" t="s">
        <v>37</v>
      </c>
      <c r="B76" s="5"/>
      <c r="C76" s="5"/>
      <c r="D76" s="5">
        <f t="shared" si="12"/>
        <v>0</v>
      </c>
      <c r="E76" s="5"/>
      <c r="F76" s="5"/>
      <c r="G76" s="5">
        <f t="shared" si="11"/>
        <v>0</v>
      </c>
    </row>
    <row r="77" spans="1:7" ht="12.75">
      <c r="A77" s="14" t="s">
        <v>38</v>
      </c>
      <c r="B77" s="15"/>
      <c r="C77" s="15"/>
      <c r="D77" s="15">
        <f t="shared" si="12"/>
        <v>0</v>
      </c>
      <c r="E77" s="15"/>
      <c r="F77" s="15"/>
      <c r="G77" s="15">
        <f t="shared" si="11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1635174.59</v>
      </c>
      <c r="D79" s="4">
        <f>SUM(D80:D83)</f>
        <v>1635174.59</v>
      </c>
      <c r="E79" s="4">
        <f>SUM(E80:E83)</f>
        <v>1294268.37</v>
      </c>
      <c r="F79" s="4">
        <f>SUM(F80:F83)</f>
        <v>1294268.37</v>
      </c>
      <c r="G79" s="4">
        <f>D79-E79</f>
        <v>340906.22</v>
      </c>
    </row>
    <row r="80" spans="1:7" ht="12.75">
      <c r="A80" s="11" t="s">
        <v>40</v>
      </c>
      <c r="B80" s="5">
        <v>0</v>
      </c>
      <c r="C80" s="5">
        <v>1635174.59</v>
      </c>
      <c r="D80" s="5">
        <f>B80+C80</f>
        <v>1635174.59</v>
      </c>
      <c r="E80" s="5">
        <v>1294268.37</v>
      </c>
      <c r="F80" s="5">
        <v>1294268.37</v>
      </c>
      <c r="G80" s="5">
        <f>D80-E80</f>
        <v>340906.22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>D81-E81</f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>D82-E82</f>
        <v>0</v>
      </c>
    </row>
    <row r="83" spans="1:7" ht="12.75">
      <c r="A83" s="11" t="s">
        <v>43</v>
      </c>
      <c r="B83" s="5">
        <v>0</v>
      </c>
      <c r="C83" s="5">
        <v>0</v>
      </c>
      <c r="D83" s="5">
        <f>B83+C83</f>
        <v>0</v>
      </c>
      <c r="E83" s="5">
        <v>0</v>
      </c>
      <c r="F83" s="5">
        <v>0</v>
      </c>
      <c r="G83" s="5">
        <f>D83-E83</f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3" ref="B85:G85">B11+B48</f>
        <v>91001670.75</v>
      </c>
      <c r="C85" s="4">
        <f t="shared" si="13"/>
        <v>5362569.069999999</v>
      </c>
      <c r="D85" s="4">
        <f t="shared" si="13"/>
        <v>96364239.82</v>
      </c>
      <c r="E85" s="4">
        <f t="shared" si="13"/>
        <v>12427559.24</v>
      </c>
      <c r="F85" s="4">
        <f t="shared" si="13"/>
        <v>12144458.24</v>
      </c>
      <c r="G85" s="4">
        <f t="shared" si="13"/>
        <v>83936680.58000001</v>
      </c>
    </row>
    <row r="86" spans="1:7" ht="13.5" thickBot="1">
      <c r="A86" s="10"/>
      <c r="B86" s="6"/>
      <c r="C86" s="6"/>
      <c r="D86" s="6"/>
      <c r="E86" s="6"/>
      <c r="F86" s="6"/>
      <c r="G86" s="6"/>
    </row>
    <row r="95" spans="1:7" ht="12.75">
      <c r="A95" s="36" t="s">
        <v>48</v>
      </c>
      <c r="B95" s="36"/>
      <c r="C95" s="36"/>
      <c r="D95" s="36"/>
      <c r="E95" s="36"/>
      <c r="F95" s="36"/>
      <c r="G95" s="36"/>
    </row>
    <row r="96" spans="1:7" ht="19.5" customHeight="1">
      <c r="A96" s="36"/>
      <c r="B96" s="36"/>
      <c r="C96" s="36"/>
      <c r="D96" s="36"/>
      <c r="E96" s="36"/>
      <c r="F96" s="36"/>
      <c r="G96" s="36"/>
    </row>
    <row r="97" spans="1:7" ht="15.75">
      <c r="A97" s="17"/>
      <c r="B97" s="17"/>
      <c r="C97" s="17"/>
      <c r="D97" s="18"/>
      <c r="E97" s="18"/>
      <c r="F97" s="19"/>
      <c r="G97" s="19"/>
    </row>
    <row r="98" spans="1:7" ht="12.75">
      <c r="A98" s="37" t="s">
        <v>49</v>
      </c>
      <c r="B98" s="37"/>
      <c r="C98" s="37"/>
      <c r="D98" s="37"/>
      <c r="E98" s="37"/>
      <c r="F98" s="37"/>
      <c r="G98" s="37"/>
    </row>
    <row r="99" spans="1:7" ht="48.75" customHeight="1">
      <c r="A99" s="37"/>
      <c r="B99" s="37"/>
      <c r="C99" s="37"/>
      <c r="D99" s="37"/>
      <c r="E99" s="37"/>
      <c r="F99" s="37"/>
      <c r="G99" s="37"/>
    </row>
    <row r="100" spans="1:7" ht="12.75">
      <c r="A100" s="22"/>
      <c r="B100" s="22"/>
      <c r="C100" s="22"/>
      <c r="D100" s="22"/>
      <c r="E100" s="22"/>
      <c r="F100" s="22"/>
      <c r="G100" s="22"/>
    </row>
    <row r="101" spans="1:7" ht="12.75">
      <c r="A101" s="22"/>
      <c r="B101" s="22"/>
      <c r="C101" s="22"/>
      <c r="D101" s="22"/>
      <c r="E101" s="22"/>
      <c r="F101" s="22"/>
      <c r="G101" s="22"/>
    </row>
    <row r="102" spans="1:7" ht="15.75">
      <c r="A102" s="17"/>
      <c r="B102" s="17"/>
      <c r="C102" s="18"/>
      <c r="D102" s="18"/>
      <c r="E102" s="17"/>
      <c r="F102" s="19"/>
      <c r="G102" s="19"/>
    </row>
    <row r="103" spans="1:7" ht="15.75" customHeight="1">
      <c r="A103" s="38" t="s">
        <v>50</v>
      </c>
      <c r="B103" s="38"/>
      <c r="C103" s="38"/>
      <c r="D103" s="34" t="s">
        <v>51</v>
      </c>
      <c r="E103" s="34"/>
      <c r="F103" s="34"/>
      <c r="G103" s="34"/>
    </row>
    <row r="104" spans="1:7" ht="15.75" customHeight="1">
      <c r="A104" s="39" t="s">
        <v>52</v>
      </c>
      <c r="B104" s="39"/>
      <c r="C104" s="39"/>
      <c r="D104" s="35" t="s">
        <v>53</v>
      </c>
      <c r="E104" s="35"/>
      <c r="F104" s="35"/>
      <c r="G104" s="35"/>
    </row>
    <row r="105" spans="1:7" ht="12.75">
      <c r="A105" s="21"/>
      <c r="B105" s="21"/>
      <c r="C105" s="21"/>
      <c r="D105" s="21"/>
      <c r="E105" s="21"/>
      <c r="F105" s="21"/>
      <c r="G105" s="21"/>
    </row>
    <row r="106" spans="1:7" ht="12.75">
      <c r="A106" s="21"/>
      <c r="B106" s="21"/>
      <c r="C106" s="21"/>
      <c r="D106" s="21"/>
      <c r="E106" s="21"/>
      <c r="F106" s="21"/>
      <c r="G106" s="21"/>
    </row>
    <row r="107" spans="1:7" ht="12.75">
      <c r="A107" s="21"/>
      <c r="B107" s="21"/>
      <c r="C107" s="21"/>
      <c r="D107" s="21"/>
      <c r="E107" s="21"/>
      <c r="F107" s="21"/>
      <c r="G107" s="21"/>
    </row>
    <row r="108" spans="1:7" ht="12.75">
      <c r="A108" s="21"/>
      <c r="B108" s="21"/>
      <c r="C108" s="21"/>
      <c r="D108" s="21"/>
      <c r="E108" s="21"/>
      <c r="F108" s="21"/>
      <c r="G108" s="21"/>
    </row>
    <row r="109" spans="1:7" ht="15.75">
      <c r="A109" s="21"/>
      <c r="B109" s="34" t="s">
        <v>54</v>
      </c>
      <c r="C109" s="34"/>
      <c r="D109" s="34"/>
      <c r="E109" s="34"/>
      <c r="F109" s="21"/>
      <c r="G109" s="21"/>
    </row>
    <row r="110" spans="1:7" ht="15.75">
      <c r="A110" s="21"/>
      <c r="B110" s="35" t="s">
        <v>55</v>
      </c>
      <c r="C110" s="35"/>
      <c r="D110" s="35"/>
      <c r="E110" s="35"/>
      <c r="F110" s="21"/>
      <c r="G110" s="21"/>
    </row>
  </sheetData>
  <sheetProtection/>
  <mergeCells count="16">
    <mergeCell ref="B109:E109"/>
    <mergeCell ref="B110:E110"/>
    <mergeCell ref="A95:G96"/>
    <mergeCell ref="A98:G99"/>
    <mergeCell ref="A103:C103"/>
    <mergeCell ref="D103:G103"/>
    <mergeCell ref="A104:C104"/>
    <mergeCell ref="D104:G104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6"/>
  <sheetViews>
    <sheetView view="pageBreakPreview" zoomScale="85" zoomScaleSheetLayoutView="85" zoomScalePageLayoutView="0" workbookViewId="0" topLeftCell="A1">
      <pane ySplit="9" topLeftCell="A73" activePane="bottomLeft" state="frozen"/>
      <selection pane="topLeft" activeCell="A10" sqref="A10"/>
      <selection pane="bottomLeft" activeCell="C9" sqref="C9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40" t="s">
        <v>46</v>
      </c>
      <c r="B2" s="46"/>
      <c r="C2" s="46"/>
      <c r="D2" s="46"/>
      <c r="E2" s="46"/>
      <c r="F2" s="46"/>
      <c r="G2" s="47"/>
    </row>
    <row r="3" spans="1:7" ht="12.75">
      <c r="A3" s="41" t="s">
        <v>0</v>
      </c>
      <c r="B3" s="48"/>
      <c r="C3" s="48"/>
      <c r="D3" s="48"/>
      <c r="E3" s="48"/>
      <c r="F3" s="48"/>
      <c r="G3" s="49"/>
    </row>
    <row r="4" spans="1:7" ht="12.75">
      <c r="A4" s="41" t="s">
        <v>1</v>
      </c>
      <c r="B4" s="48"/>
      <c r="C4" s="48"/>
      <c r="D4" s="48"/>
      <c r="E4" s="48"/>
      <c r="F4" s="48"/>
      <c r="G4" s="49"/>
    </row>
    <row r="5" spans="1:7" ht="12.75">
      <c r="A5" s="41" t="s">
        <v>56</v>
      </c>
      <c r="B5" s="48"/>
      <c r="C5" s="48"/>
      <c r="D5" s="48"/>
      <c r="E5" s="48"/>
      <c r="F5" s="48"/>
      <c r="G5" s="49"/>
    </row>
    <row r="6" spans="1:7" ht="13.5" thickBot="1">
      <c r="A6" s="42" t="s">
        <v>2</v>
      </c>
      <c r="B6" s="50"/>
      <c r="C6" s="50"/>
      <c r="D6" s="50"/>
      <c r="E6" s="50"/>
      <c r="F6" s="50"/>
      <c r="G6" s="51"/>
    </row>
    <row r="7" spans="1:7" ht="15.75" customHeight="1">
      <c r="A7" s="40" t="s">
        <v>3</v>
      </c>
      <c r="B7" s="52" t="s">
        <v>4</v>
      </c>
      <c r="C7" s="53"/>
      <c r="D7" s="53"/>
      <c r="E7" s="53"/>
      <c r="F7" s="54"/>
      <c r="G7" s="43" t="s">
        <v>5</v>
      </c>
    </row>
    <row r="8" spans="1:7" ht="15.75" customHeight="1" thickBot="1">
      <c r="A8" s="41"/>
      <c r="B8" s="55"/>
      <c r="C8" s="56"/>
      <c r="D8" s="56"/>
      <c r="E8" s="56"/>
      <c r="F8" s="57"/>
      <c r="G8" s="44"/>
    </row>
    <row r="9" spans="1:7" ht="26.25" thickBot="1">
      <c r="A9" s="42"/>
      <c r="B9" s="12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45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53040476.75</v>
      </c>
      <c r="C11" s="4">
        <f t="shared" si="0"/>
        <v>959827.59</v>
      </c>
      <c r="D11" s="4">
        <f t="shared" si="0"/>
        <v>54000304.339999996</v>
      </c>
      <c r="E11" s="4">
        <f t="shared" si="0"/>
        <v>8953605.05</v>
      </c>
      <c r="F11" s="4">
        <f t="shared" si="0"/>
        <v>8924343.450000001</v>
      </c>
      <c r="G11" s="4">
        <f t="shared" si="0"/>
        <v>45046699.29</v>
      </c>
    </row>
    <row r="12" spans="1:7" ht="12.75">
      <c r="A12" s="8" t="s">
        <v>12</v>
      </c>
      <c r="B12" s="4">
        <f>SUM(B13:B20)</f>
        <v>25476102.75</v>
      </c>
      <c r="C12" s="4">
        <f>SUM(C13:C20)</f>
        <v>723829.5</v>
      </c>
      <c r="D12" s="4">
        <f>SUM(D13:D20)</f>
        <v>26199932.25</v>
      </c>
      <c r="E12" s="4">
        <f>SUM(E13:E20)</f>
        <v>6285975.05</v>
      </c>
      <c r="F12" s="4">
        <f>SUM(F13:F20)</f>
        <v>6256713.45</v>
      </c>
      <c r="G12" s="4">
        <f aca="true" t="shared" si="1" ref="G12:G20">D12-E12</f>
        <v>19913957.2</v>
      </c>
    </row>
    <row r="13" spans="1:7" ht="12.75">
      <c r="A13" s="11" t="s">
        <v>13</v>
      </c>
      <c r="B13" s="5"/>
      <c r="C13" s="5"/>
      <c r="D13" s="5">
        <f aca="true" t="shared" si="2" ref="D13:D20">B13+C13</f>
        <v>0</v>
      </c>
      <c r="E13" s="5"/>
      <c r="F13" s="5"/>
      <c r="G13" s="5">
        <f t="shared" si="1"/>
        <v>0</v>
      </c>
    </row>
    <row r="14" spans="1:7" ht="12.75">
      <c r="A14" s="11" t="s">
        <v>14</v>
      </c>
      <c r="B14" s="5">
        <v>316948</v>
      </c>
      <c r="C14" s="5">
        <v>0</v>
      </c>
      <c r="D14" s="5">
        <f t="shared" si="2"/>
        <v>316948</v>
      </c>
      <c r="E14" s="5">
        <v>77915</v>
      </c>
      <c r="F14" s="5">
        <v>77915</v>
      </c>
      <c r="G14" s="5">
        <f t="shared" si="1"/>
        <v>239033</v>
      </c>
    </row>
    <row r="15" spans="1:7" ht="12.75">
      <c r="A15" s="11" t="s">
        <v>15</v>
      </c>
      <c r="B15" s="5">
        <v>22564440.97</v>
      </c>
      <c r="C15" s="5">
        <v>722341.5</v>
      </c>
      <c r="D15" s="5">
        <f t="shared" si="2"/>
        <v>23286782.47</v>
      </c>
      <c r="E15" s="5">
        <v>5599797.05</v>
      </c>
      <c r="F15" s="5">
        <v>5570535.45</v>
      </c>
      <c r="G15" s="5">
        <f t="shared" si="1"/>
        <v>17686985.419999998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2059197</v>
      </c>
      <c r="C17" s="5">
        <v>0</v>
      </c>
      <c r="D17" s="5">
        <f t="shared" si="2"/>
        <v>2059197</v>
      </c>
      <c r="E17" s="5">
        <v>521835</v>
      </c>
      <c r="F17" s="5">
        <v>521835</v>
      </c>
      <c r="G17" s="5">
        <f t="shared" si="1"/>
        <v>1537362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535516.78</v>
      </c>
      <c r="C20" s="5">
        <v>1488</v>
      </c>
      <c r="D20" s="5">
        <f t="shared" si="2"/>
        <v>537004.78</v>
      </c>
      <c r="E20" s="5">
        <v>86428</v>
      </c>
      <c r="F20" s="5">
        <v>86428</v>
      </c>
      <c r="G20" s="5">
        <f t="shared" si="1"/>
        <v>450576.78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8499967</v>
      </c>
      <c r="C22" s="4">
        <f>SUM(C23:C29)</f>
        <v>230087.33000000002</v>
      </c>
      <c r="D22" s="4">
        <f>SUM(D23:D29)</f>
        <v>8730054.33</v>
      </c>
      <c r="E22" s="4">
        <f>SUM(E23:E29)</f>
        <v>1818059.9300000002</v>
      </c>
      <c r="F22" s="4">
        <f>SUM(F23:F29)</f>
        <v>1818059.9300000002</v>
      </c>
      <c r="G22" s="4">
        <f aca="true" t="shared" si="3" ref="G22:G29">D22-E22</f>
        <v>6911994.4</v>
      </c>
    </row>
    <row r="23" spans="1:7" ht="12.75">
      <c r="A23" s="11" t="s">
        <v>22</v>
      </c>
      <c r="B23" s="5"/>
      <c r="C23" s="5"/>
      <c r="D23" s="5">
        <f aca="true" t="shared" si="4" ref="D23:D29"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3669930</v>
      </c>
      <c r="C24" s="5">
        <v>119997.5</v>
      </c>
      <c r="D24" s="5">
        <f t="shared" si="4"/>
        <v>3789927.5</v>
      </c>
      <c r="E24" s="5">
        <v>913264.18</v>
      </c>
      <c r="F24" s="5">
        <v>913264.18</v>
      </c>
      <c r="G24" s="5">
        <f t="shared" si="3"/>
        <v>2876663.32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146614</v>
      </c>
      <c r="C26" s="5">
        <v>0</v>
      </c>
      <c r="D26" s="5">
        <f t="shared" si="4"/>
        <v>146614</v>
      </c>
      <c r="E26" s="5">
        <v>34780</v>
      </c>
      <c r="F26" s="5">
        <v>34780</v>
      </c>
      <c r="G26" s="5">
        <f t="shared" si="3"/>
        <v>111834</v>
      </c>
    </row>
    <row r="27" spans="1:7" ht="12.75">
      <c r="A27" s="11" t="s">
        <v>26</v>
      </c>
      <c r="B27" s="5">
        <v>2319318</v>
      </c>
      <c r="C27" s="5">
        <v>104119.41</v>
      </c>
      <c r="D27" s="5">
        <f t="shared" si="4"/>
        <v>2423437.41</v>
      </c>
      <c r="E27" s="5">
        <v>253826.41</v>
      </c>
      <c r="F27" s="5">
        <v>253826.41</v>
      </c>
      <c r="G27" s="5">
        <f t="shared" si="3"/>
        <v>2169611</v>
      </c>
    </row>
    <row r="28" spans="1:7" ht="12.75">
      <c r="A28" s="11" t="s">
        <v>27</v>
      </c>
      <c r="B28" s="5">
        <v>2364105</v>
      </c>
      <c r="C28" s="5">
        <v>5970.42</v>
      </c>
      <c r="D28" s="5">
        <f t="shared" si="4"/>
        <v>2370075.42</v>
      </c>
      <c r="E28" s="5">
        <v>616189.34</v>
      </c>
      <c r="F28" s="5">
        <v>616189.34</v>
      </c>
      <c r="G28" s="5">
        <f t="shared" si="3"/>
        <v>1753886.08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19064407</v>
      </c>
      <c r="C31" s="4">
        <f>SUM(C32:C40)</f>
        <v>-19520.31</v>
      </c>
      <c r="D31" s="4">
        <f>SUM(D32:D40)</f>
        <v>19044886.69</v>
      </c>
      <c r="E31" s="4">
        <f>SUM(E32:E40)</f>
        <v>838488.35</v>
      </c>
      <c r="F31" s="4">
        <f>SUM(F32:F40)</f>
        <v>838488.35</v>
      </c>
      <c r="G31" s="4">
        <f aca="true" t="shared" si="5" ref="G31:G40">D31-E31</f>
        <v>18206398.34</v>
      </c>
    </row>
    <row r="32" spans="1:7" ht="12.75">
      <c r="A32" s="11" t="s">
        <v>30</v>
      </c>
      <c r="B32" s="5"/>
      <c r="C32" s="5"/>
      <c r="D32" s="5">
        <f aca="true" t="shared" si="6" ref="D32:D40"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t="shared" si="6"/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>
        <v>19064407</v>
      </c>
      <c r="C37" s="5">
        <v>-19520.31</v>
      </c>
      <c r="D37" s="5">
        <f t="shared" si="6"/>
        <v>19044886.69</v>
      </c>
      <c r="E37" s="5">
        <v>838488.35</v>
      </c>
      <c r="F37" s="5">
        <v>838488.35</v>
      </c>
      <c r="G37" s="5">
        <f t="shared" si="5"/>
        <v>18206398.34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25431.07</v>
      </c>
      <c r="D42" s="4">
        <f>SUM(D43:D46)</f>
        <v>25431.07</v>
      </c>
      <c r="E42" s="4">
        <f>SUM(E43:E46)</f>
        <v>11081.72</v>
      </c>
      <c r="F42" s="4">
        <f>SUM(F43:F46)</f>
        <v>11081.72</v>
      </c>
      <c r="G42" s="4">
        <f>D42-E42</f>
        <v>14349.35</v>
      </c>
    </row>
    <row r="43" spans="1:7" ht="12.75">
      <c r="A43" s="11" t="s">
        <v>40</v>
      </c>
      <c r="B43" s="5">
        <v>0</v>
      </c>
      <c r="C43" s="5">
        <v>25431.07</v>
      </c>
      <c r="D43" s="5">
        <f>B43+C43</f>
        <v>25431.07</v>
      </c>
      <c r="E43" s="5">
        <v>11081.72</v>
      </c>
      <c r="F43" s="5">
        <v>11081.72</v>
      </c>
      <c r="G43" s="5">
        <f>D43-E43</f>
        <v>14349.35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>
        <v>0</v>
      </c>
      <c r="C46" s="5">
        <v>0</v>
      </c>
      <c r="D46" s="5">
        <f>B46+C46</f>
        <v>0</v>
      </c>
      <c r="E46" s="5">
        <v>0</v>
      </c>
      <c r="F46" s="5">
        <v>0</v>
      </c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37961194</v>
      </c>
      <c r="C48" s="4">
        <f>C49+C59+C68+C79</f>
        <v>5075082.9799999995</v>
      </c>
      <c r="D48" s="4">
        <f>D49+D59+D68+D79</f>
        <v>43036276.980000004</v>
      </c>
      <c r="E48" s="4">
        <f>E49+E59+E68+E79</f>
        <v>11433451.89</v>
      </c>
      <c r="F48" s="4">
        <f>F49+F59+F68+F79</f>
        <v>11433451.89</v>
      </c>
      <c r="G48" s="4">
        <f aca="true" t="shared" si="7" ref="G48:G57">D48-E48</f>
        <v>31602825.090000004</v>
      </c>
    </row>
    <row r="49" spans="1:7" ht="12.75">
      <c r="A49" s="8" t="s">
        <v>12</v>
      </c>
      <c r="B49" s="4">
        <f>SUM(B50:B57)</f>
        <v>17904077</v>
      </c>
      <c r="C49" s="4">
        <f>SUM(C50:C57)</f>
        <v>0</v>
      </c>
      <c r="D49" s="4">
        <f>SUM(D50:D57)</f>
        <v>17904077</v>
      </c>
      <c r="E49" s="4">
        <f>SUM(E50:E57)</f>
        <v>3556533.92</v>
      </c>
      <c r="F49" s="4">
        <f>SUM(F50:F57)</f>
        <v>3556533.92</v>
      </c>
      <c r="G49" s="4">
        <f t="shared" si="7"/>
        <v>14347543.08</v>
      </c>
    </row>
    <row r="50" spans="1:7" ht="12.75">
      <c r="A50" s="11" t="s">
        <v>13</v>
      </c>
      <c r="B50" s="5"/>
      <c r="C50" s="5"/>
      <c r="D50" s="5">
        <f aca="true" t="shared" si="8" ref="D50:D57"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t="shared" si="8"/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13536246</v>
      </c>
      <c r="C52" s="5">
        <v>0</v>
      </c>
      <c r="D52" s="5">
        <f t="shared" si="8"/>
        <v>13536246</v>
      </c>
      <c r="E52" s="5">
        <v>2639101.92</v>
      </c>
      <c r="F52" s="5">
        <v>2639101.92</v>
      </c>
      <c r="G52" s="5">
        <f t="shared" si="7"/>
        <v>10897144.08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3920409</v>
      </c>
      <c r="C56" s="5">
        <v>0</v>
      </c>
      <c r="D56" s="5">
        <f t="shared" si="8"/>
        <v>3920409</v>
      </c>
      <c r="E56" s="5">
        <v>818419</v>
      </c>
      <c r="F56" s="5">
        <v>818419</v>
      </c>
      <c r="G56" s="5">
        <f t="shared" si="7"/>
        <v>3101990</v>
      </c>
    </row>
    <row r="57" spans="1:7" ht="12.75">
      <c r="A57" s="11" t="s">
        <v>20</v>
      </c>
      <c r="B57" s="5">
        <v>447422</v>
      </c>
      <c r="C57" s="5">
        <v>0</v>
      </c>
      <c r="D57" s="5">
        <f t="shared" si="8"/>
        <v>447422</v>
      </c>
      <c r="E57" s="5">
        <v>99013</v>
      </c>
      <c r="F57" s="5">
        <v>99013</v>
      </c>
      <c r="G57" s="5">
        <f t="shared" si="7"/>
        <v>348409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6669307</v>
      </c>
      <c r="C59" s="4">
        <f>SUM(C60:C66)</f>
        <v>2481381.5999999996</v>
      </c>
      <c r="D59" s="4">
        <f>SUM(D60:D66)</f>
        <v>9150688.6</v>
      </c>
      <c r="E59" s="4">
        <f>SUM(E60:E66)</f>
        <v>5116888.73</v>
      </c>
      <c r="F59" s="4">
        <f>SUM(F60:F66)</f>
        <v>5116888.73</v>
      </c>
      <c r="G59" s="4">
        <f aca="true" t="shared" si="9" ref="G59:G66">D59-E59</f>
        <v>4033799.869999999</v>
      </c>
    </row>
    <row r="60" spans="1:7" ht="12.75">
      <c r="A60" s="11" t="s">
        <v>22</v>
      </c>
      <c r="B60" s="5"/>
      <c r="C60" s="5"/>
      <c r="D60" s="5">
        <f aca="true" t="shared" si="10" ref="D60:D66">B60+C60</f>
        <v>0</v>
      </c>
      <c r="E60" s="5"/>
      <c r="F60" s="5"/>
      <c r="G60" s="5">
        <f t="shared" si="9"/>
        <v>0</v>
      </c>
    </row>
    <row r="61" spans="1:7" ht="12.75">
      <c r="A61" s="11" t="s">
        <v>23</v>
      </c>
      <c r="B61" s="5">
        <v>2118777</v>
      </c>
      <c r="C61" s="5">
        <v>1299320.45</v>
      </c>
      <c r="D61" s="5">
        <f t="shared" si="10"/>
        <v>3418097.45</v>
      </c>
      <c r="E61" s="5">
        <v>2715502.44</v>
      </c>
      <c r="F61" s="5">
        <v>2715502.44</v>
      </c>
      <c r="G61" s="5">
        <f t="shared" si="9"/>
        <v>702595.0100000002</v>
      </c>
    </row>
    <row r="62" spans="1:7" ht="12.75">
      <c r="A62" s="11" t="s">
        <v>24</v>
      </c>
      <c r="B62" s="5"/>
      <c r="C62" s="5"/>
      <c r="D62" s="5">
        <f t="shared" si="10"/>
        <v>0</v>
      </c>
      <c r="E62" s="5"/>
      <c r="F62" s="5"/>
      <c r="G62" s="5">
        <f t="shared" si="9"/>
        <v>0</v>
      </c>
    </row>
    <row r="63" spans="1:7" ht="12.75">
      <c r="A63" s="11" t="s">
        <v>25</v>
      </c>
      <c r="B63" s="5"/>
      <c r="C63" s="5"/>
      <c r="D63" s="5">
        <f t="shared" si="10"/>
        <v>0</v>
      </c>
      <c r="E63" s="5"/>
      <c r="F63" s="5"/>
      <c r="G63" s="5">
        <f t="shared" si="9"/>
        <v>0</v>
      </c>
    </row>
    <row r="64" spans="1:7" ht="12.75">
      <c r="A64" s="11" t="s">
        <v>26</v>
      </c>
      <c r="B64" s="5">
        <v>1518321</v>
      </c>
      <c r="C64" s="5">
        <v>1182061.15</v>
      </c>
      <c r="D64" s="5">
        <f t="shared" si="10"/>
        <v>2700382.15</v>
      </c>
      <c r="E64" s="5">
        <v>1684927.29</v>
      </c>
      <c r="F64" s="5">
        <v>1684927.29</v>
      </c>
      <c r="G64" s="5">
        <f t="shared" si="9"/>
        <v>1015454.8599999999</v>
      </c>
    </row>
    <row r="65" spans="1:7" ht="12.75">
      <c r="A65" s="11" t="s">
        <v>27</v>
      </c>
      <c r="B65" s="5">
        <v>3032209</v>
      </c>
      <c r="C65" s="5">
        <v>0</v>
      </c>
      <c r="D65" s="5">
        <f t="shared" si="10"/>
        <v>3032209</v>
      </c>
      <c r="E65" s="5">
        <v>716459</v>
      </c>
      <c r="F65" s="5">
        <v>716459</v>
      </c>
      <c r="G65" s="5">
        <f t="shared" si="9"/>
        <v>2315750</v>
      </c>
    </row>
    <row r="66" spans="1:7" ht="12.75">
      <c r="A66" s="11" t="s">
        <v>28</v>
      </c>
      <c r="B66" s="5"/>
      <c r="C66" s="5"/>
      <c r="D66" s="5">
        <f t="shared" si="10"/>
        <v>0</v>
      </c>
      <c r="E66" s="5"/>
      <c r="F66" s="5"/>
      <c r="G66" s="5">
        <f t="shared" si="9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13387810</v>
      </c>
      <c r="C68" s="4">
        <f>SUM(C69:C77)</f>
        <v>958526.79</v>
      </c>
      <c r="D68" s="4">
        <f>SUM(D69:D77)</f>
        <v>14346336.79</v>
      </c>
      <c r="E68" s="4">
        <f>SUM(E69:E77)</f>
        <v>1353868.02</v>
      </c>
      <c r="F68" s="4">
        <f>SUM(F69:F77)</f>
        <v>1353868.02</v>
      </c>
      <c r="G68" s="4">
        <f aca="true" t="shared" si="11" ref="G68:G77">D68-E68</f>
        <v>12992468.77</v>
      </c>
    </row>
    <row r="69" spans="1:7" ht="12.75">
      <c r="A69" s="11" t="s">
        <v>30</v>
      </c>
      <c r="B69" s="5"/>
      <c r="C69" s="5"/>
      <c r="D69" s="5">
        <f aca="true" t="shared" si="12" ref="D69:D77">B69+C69</f>
        <v>0</v>
      </c>
      <c r="E69" s="5"/>
      <c r="F69" s="5"/>
      <c r="G69" s="5">
        <f t="shared" si="11"/>
        <v>0</v>
      </c>
    </row>
    <row r="70" spans="1:7" ht="12.75">
      <c r="A70" s="11" t="s">
        <v>31</v>
      </c>
      <c r="B70" s="5"/>
      <c r="C70" s="5"/>
      <c r="D70" s="5">
        <f t="shared" si="12"/>
        <v>0</v>
      </c>
      <c r="E70" s="5"/>
      <c r="F70" s="5"/>
      <c r="G70" s="5">
        <f t="shared" si="11"/>
        <v>0</v>
      </c>
    </row>
    <row r="71" spans="1:7" ht="12.75">
      <c r="A71" s="11" t="s">
        <v>32</v>
      </c>
      <c r="B71" s="5"/>
      <c r="C71" s="5"/>
      <c r="D71" s="5">
        <f t="shared" si="12"/>
        <v>0</v>
      </c>
      <c r="E71" s="5"/>
      <c r="F71" s="5"/>
      <c r="G71" s="5">
        <f t="shared" si="11"/>
        <v>0</v>
      </c>
    </row>
    <row r="72" spans="1:7" ht="12.75">
      <c r="A72" s="11" t="s">
        <v>33</v>
      </c>
      <c r="B72" s="5"/>
      <c r="C72" s="5"/>
      <c r="D72" s="5">
        <f t="shared" si="12"/>
        <v>0</v>
      </c>
      <c r="E72" s="5"/>
      <c r="F72" s="5"/>
      <c r="G72" s="5">
        <f t="shared" si="11"/>
        <v>0</v>
      </c>
    </row>
    <row r="73" spans="1:7" ht="12.75">
      <c r="A73" s="11" t="s">
        <v>34</v>
      </c>
      <c r="B73" s="5"/>
      <c r="C73" s="5"/>
      <c r="D73" s="5">
        <f t="shared" si="12"/>
        <v>0</v>
      </c>
      <c r="E73" s="5"/>
      <c r="F73" s="5"/>
      <c r="G73" s="5">
        <f t="shared" si="11"/>
        <v>0</v>
      </c>
    </row>
    <row r="74" spans="1:7" ht="12.75">
      <c r="A74" s="11" t="s">
        <v>35</v>
      </c>
      <c r="B74" s="5">
        <v>13387810</v>
      </c>
      <c r="C74" s="5">
        <v>958526.79</v>
      </c>
      <c r="D74" s="5">
        <f t="shared" si="12"/>
        <v>14346336.79</v>
      </c>
      <c r="E74" s="5">
        <v>1353868.02</v>
      </c>
      <c r="F74" s="5">
        <v>1353868.02</v>
      </c>
      <c r="G74" s="5">
        <f t="shared" si="11"/>
        <v>12992468.77</v>
      </c>
    </row>
    <row r="75" spans="1:7" ht="12.75">
      <c r="A75" s="11" t="s">
        <v>36</v>
      </c>
      <c r="B75" s="5"/>
      <c r="C75" s="5"/>
      <c r="D75" s="5">
        <f t="shared" si="12"/>
        <v>0</v>
      </c>
      <c r="E75" s="5"/>
      <c r="F75" s="5"/>
      <c r="G75" s="5">
        <f t="shared" si="11"/>
        <v>0</v>
      </c>
    </row>
    <row r="76" spans="1:7" ht="12.75">
      <c r="A76" s="11" t="s">
        <v>37</v>
      </c>
      <c r="B76" s="5"/>
      <c r="C76" s="5"/>
      <c r="D76" s="5">
        <f t="shared" si="12"/>
        <v>0</v>
      </c>
      <c r="E76" s="5"/>
      <c r="F76" s="5"/>
      <c r="G76" s="5">
        <f t="shared" si="11"/>
        <v>0</v>
      </c>
    </row>
    <row r="77" spans="1:7" ht="12.75">
      <c r="A77" s="14" t="s">
        <v>38</v>
      </c>
      <c r="B77" s="15"/>
      <c r="C77" s="15"/>
      <c r="D77" s="15">
        <f t="shared" si="12"/>
        <v>0</v>
      </c>
      <c r="E77" s="15"/>
      <c r="F77" s="15"/>
      <c r="G77" s="15">
        <f t="shared" si="11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1635174.59</v>
      </c>
      <c r="D79" s="4">
        <f>SUM(D80:D83)</f>
        <v>1635174.59</v>
      </c>
      <c r="E79" s="4">
        <f>SUM(E80:E83)</f>
        <v>1406161.22</v>
      </c>
      <c r="F79" s="4">
        <f>SUM(F80:F83)</f>
        <v>1406161.22</v>
      </c>
      <c r="G79" s="4">
        <f>D79-E79</f>
        <v>229013.3700000001</v>
      </c>
    </row>
    <row r="80" spans="1:7" ht="12.75">
      <c r="A80" s="11" t="s">
        <v>40</v>
      </c>
      <c r="B80" s="5">
        <v>0</v>
      </c>
      <c r="C80" s="5">
        <v>1635174.59</v>
      </c>
      <c r="D80" s="5">
        <f>B80+C80</f>
        <v>1635174.59</v>
      </c>
      <c r="E80" s="5">
        <v>1406161.22</v>
      </c>
      <c r="F80" s="5">
        <v>1406161.22</v>
      </c>
      <c r="G80" s="5">
        <f>D80-E80</f>
        <v>229013.3700000001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>D81-E81</f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>D82-E82</f>
        <v>0</v>
      </c>
    </row>
    <row r="83" spans="1:7" ht="12.75">
      <c r="A83" s="11" t="s">
        <v>43</v>
      </c>
      <c r="B83" s="5">
        <v>0</v>
      </c>
      <c r="C83" s="5">
        <v>0</v>
      </c>
      <c r="D83" s="5">
        <f>B83+C83</f>
        <v>0</v>
      </c>
      <c r="E83" s="5">
        <v>0</v>
      </c>
      <c r="F83" s="5">
        <v>0</v>
      </c>
      <c r="G83" s="5">
        <f>D83-E83</f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3" ref="B85:G85">B11+B48</f>
        <v>91001670.75</v>
      </c>
      <c r="C85" s="4">
        <f t="shared" si="13"/>
        <v>6034910.569999999</v>
      </c>
      <c r="D85" s="4">
        <f t="shared" si="13"/>
        <v>97036581.32</v>
      </c>
      <c r="E85" s="4">
        <f t="shared" si="13"/>
        <v>20387056.94</v>
      </c>
      <c r="F85" s="4">
        <f t="shared" si="13"/>
        <v>20357795.340000004</v>
      </c>
      <c r="G85" s="4">
        <f t="shared" si="13"/>
        <v>76649524.38</v>
      </c>
    </row>
    <row r="86" spans="1:7" ht="13.5" thickBot="1">
      <c r="A86" s="10"/>
      <c r="B86" s="6"/>
      <c r="C86" s="6"/>
      <c r="D86" s="6"/>
      <c r="E86" s="6"/>
      <c r="F86" s="6"/>
      <c r="G86" s="6"/>
    </row>
    <row r="91" spans="1:7" ht="12.75">
      <c r="A91" s="36" t="s">
        <v>48</v>
      </c>
      <c r="B91" s="36"/>
      <c r="C91" s="36"/>
      <c r="D91" s="36"/>
      <c r="E91" s="36"/>
      <c r="F91" s="36"/>
      <c r="G91" s="36"/>
    </row>
    <row r="92" spans="1:7" ht="19.5" customHeight="1">
      <c r="A92" s="36"/>
      <c r="B92" s="36"/>
      <c r="C92" s="36"/>
      <c r="D92" s="36"/>
      <c r="E92" s="36"/>
      <c r="F92" s="36"/>
      <c r="G92" s="36"/>
    </row>
    <row r="93" spans="1:7" ht="15.75">
      <c r="A93" s="17"/>
      <c r="B93" s="17"/>
      <c r="C93" s="17"/>
      <c r="D93" s="18"/>
      <c r="E93" s="18"/>
      <c r="F93" s="19"/>
      <c r="G93" s="19"/>
    </row>
    <row r="94" spans="1:7" ht="12.75">
      <c r="A94" s="37" t="s">
        <v>49</v>
      </c>
      <c r="B94" s="37"/>
      <c r="C94" s="37"/>
      <c r="D94" s="37"/>
      <c r="E94" s="37"/>
      <c r="F94" s="37"/>
      <c r="G94" s="37"/>
    </row>
    <row r="95" spans="1:7" ht="48.75" customHeight="1">
      <c r="A95" s="37"/>
      <c r="B95" s="37"/>
      <c r="C95" s="37"/>
      <c r="D95" s="37"/>
      <c r="E95" s="37"/>
      <c r="F95" s="37"/>
      <c r="G95" s="37"/>
    </row>
    <row r="96" spans="1:7" ht="12.75">
      <c r="A96" s="22"/>
      <c r="B96" s="22"/>
      <c r="C96" s="22"/>
      <c r="D96" s="22"/>
      <c r="E96" s="22"/>
      <c r="F96" s="22"/>
      <c r="G96" s="22"/>
    </row>
    <row r="97" spans="1:7" ht="12.75">
      <c r="A97" s="22"/>
      <c r="B97" s="22"/>
      <c r="C97" s="22"/>
      <c r="D97" s="22"/>
      <c r="E97" s="22"/>
      <c r="F97" s="22"/>
      <c r="G97" s="22"/>
    </row>
    <row r="98" spans="1:7" ht="15.75">
      <c r="A98" s="17"/>
      <c r="B98" s="17"/>
      <c r="C98" s="18"/>
      <c r="D98" s="18"/>
      <c r="E98" s="17"/>
      <c r="F98" s="19"/>
      <c r="G98" s="19"/>
    </row>
    <row r="99" spans="1:7" ht="15.75" customHeight="1">
      <c r="A99" s="38" t="s">
        <v>50</v>
      </c>
      <c r="B99" s="38"/>
      <c r="C99" s="38"/>
      <c r="D99" s="34" t="s">
        <v>51</v>
      </c>
      <c r="E99" s="34"/>
      <c r="F99" s="34"/>
      <c r="G99" s="34"/>
    </row>
    <row r="100" spans="1:7" ht="15.75" customHeight="1">
      <c r="A100" s="39" t="s">
        <v>52</v>
      </c>
      <c r="B100" s="39"/>
      <c r="C100" s="39"/>
      <c r="D100" s="35" t="s">
        <v>53</v>
      </c>
      <c r="E100" s="35"/>
      <c r="F100" s="35"/>
      <c r="G100" s="35"/>
    </row>
    <row r="101" spans="1:7" ht="12.75">
      <c r="A101" s="21"/>
      <c r="B101" s="21"/>
      <c r="C101" s="21"/>
      <c r="D101" s="21"/>
      <c r="E101" s="21"/>
      <c r="F101" s="21"/>
      <c r="G101" s="21"/>
    </row>
    <row r="102" spans="1:7" ht="12.75">
      <c r="A102" s="21"/>
      <c r="B102" s="21"/>
      <c r="C102" s="21"/>
      <c r="D102" s="21"/>
      <c r="E102" s="21"/>
      <c r="F102" s="21"/>
      <c r="G102" s="21"/>
    </row>
    <row r="103" spans="1:7" ht="12.75">
      <c r="A103" s="21"/>
      <c r="B103" s="21"/>
      <c r="C103" s="21"/>
      <c r="D103" s="21"/>
      <c r="E103" s="21"/>
      <c r="F103" s="21"/>
      <c r="G103" s="21"/>
    </row>
    <row r="104" spans="1:7" ht="12.75">
      <c r="A104" s="21"/>
      <c r="B104" s="21"/>
      <c r="C104" s="21"/>
      <c r="D104" s="21"/>
      <c r="E104" s="21"/>
      <c r="F104" s="21"/>
      <c r="G104" s="21"/>
    </row>
    <row r="105" spans="1:7" ht="15.75">
      <c r="A105" s="21"/>
      <c r="B105" s="34" t="s">
        <v>54</v>
      </c>
      <c r="C105" s="34"/>
      <c r="D105" s="34"/>
      <c r="E105" s="34"/>
      <c r="F105" s="21"/>
      <c r="G105" s="21"/>
    </row>
    <row r="106" spans="1:7" ht="15.75">
      <c r="A106" s="21"/>
      <c r="B106" s="35" t="s">
        <v>55</v>
      </c>
      <c r="C106" s="35"/>
      <c r="D106" s="35"/>
      <c r="E106" s="35"/>
      <c r="F106" s="21"/>
      <c r="G106" s="21"/>
    </row>
  </sheetData>
  <sheetProtection/>
  <mergeCells count="16">
    <mergeCell ref="B105:E105"/>
    <mergeCell ref="B106:E106"/>
    <mergeCell ref="D99:G99"/>
    <mergeCell ref="D100:G100"/>
    <mergeCell ref="A91:G92"/>
    <mergeCell ref="A94:G95"/>
    <mergeCell ref="A99:C99"/>
    <mergeCell ref="A100:C100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3"/>
  <sheetViews>
    <sheetView view="pageBreakPreview" zoomScale="85" zoomScaleSheetLayoutView="85" zoomScalePageLayoutView="0" workbookViewId="0" topLeftCell="A1">
      <pane ySplit="9" topLeftCell="A94" activePane="bottomLeft" state="frozen"/>
      <selection pane="topLeft" activeCell="C99" sqref="C99"/>
      <selection pane="bottomLeft" activeCell="C99" sqref="C99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40" t="s">
        <v>46</v>
      </c>
      <c r="B2" s="46"/>
      <c r="C2" s="46"/>
      <c r="D2" s="46"/>
      <c r="E2" s="46"/>
      <c r="F2" s="46"/>
      <c r="G2" s="47"/>
    </row>
    <row r="3" spans="1:7" ht="12.75">
      <c r="A3" s="41" t="s">
        <v>0</v>
      </c>
      <c r="B3" s="48"/>
      <c r="C3" s="48"/>
      <c r="D3" s="48"/>
      <c r="E3" s="48"/>
      <c r="F3" s="48"/>
      <c r="G3" s="49"/>
    </row>
    <row r="4" spans="1:7" ht="12.75">
      <c r="A4" s="41" t="s">
        <v>1</v>
      </c>
      <c r="B4" s="48"/>
      <c r="C4" s="48"/>
      <c r="D4" s="48"/>
      <c r="E4" s="48"/>
      <c r="F4" s="48"/>
      <c r="G4" s="49"/>
    </row>
    <row r="5" spans="1:7" ht="12.75">
      <c r="A5" s="41" t="s">
        <v>58</v>
      </c>
      <c r="B5" s="48"/>
      <c r="C5" s="48"/>
      <c r="D5" s="48"/>
      <c r="E5" s="48"/>
      <c r="F5" s="48"/>
      <c r="G5" s="49"/>
    </row>
    <row r="6" spans="1:7" ht="13.5" thickBot="1">
      <c r="A6" s="42" t="s">
        <v>2</v>
      </c>
      <c r="B6" s="50"/>
      <c r="C6" s="50"/>
      <c r="D6" s="50"/>
      <c r="E6" s="50"/>
      <c r="F6" s="50"/>
      <c r="G6" s="51"/>
    </row>
    <row r="7" spans="1:7" ht="15.75" customHeight="1">
      <c r="A7" s="40" t="s">
        <v>3</v>
      </c>
      <c r="B7" s="52" t="s">
        <v>4</v>
      </c>
      <c r="C7" s="53"/>
      <c r="D7" s="53"/>
      <c r="E7" s="53"/>
      <c r="F7" s="54"/>
      <c r="G7" s="43" t="s">
        <v>5</v>
      </c>
    </row>
    <row r="8" spans="1:7" ht="15.75" customHeight="1" thickBot="1">
      <c r="A8" s="41"/>
      <c r="B8" s="55"/>
      <c r="C8" s="56"/>
      <c r="D8" s="56"/>
      <c r="E8" s="56"/>
      <c r="F8" s="57"/>
      <c r="G8" s="44"/>
    </row>
    <row r="9" spans="1:7" ht="26.25" thickBot="1">
      <c r="A9" s="42"/>
      <c r="B9" s="12" t="s">
        <v>6</v>
      </c>
      <c r="C9" s="23" t="s">
        <v>7</v>
      </c>
      <c r="D9" s="23" t="s">
        <v>8</v>
      </c>
      <c r="E9" s="23" t="s">
        <v>9</v>
      </c>
      <c r="F9" s="23" t="s">
        <v>10</v>
      </c>
      <c r="G9" s="45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53040476.75</v>
      </c>
      <c r="C11" s="4">
        <f t="shared" si="0"/>
        <v>1122883.7299999997</v>
      </c>
      <c r="D11" s="4">
        <f t="shared" si="0"/>
        <v>54163360.480000004</v>
      </c>
      <c r="E11" s="4">
        <f t="shared" si="0"/>
        <v>13681494.950000001</v>
      </c>
      <c r="F11" s="4">
        <f t="shared" si="0"/>
        <v>13680450.950000001</v>
      </c>
      <c r="G11" s="4">
        <f t="shared" si="0"/>
        <v>40481865.53</v>
      </c>
    </row>
    <row r="12" spans="1:7" ht="12.75">
      <c r="A12" s="8" t="s">
        <v>12</v>
      </c>
      <c r="B12" s="4">
        <f>SUM(B13:B20)</f>
        <v>25476102.75</v>
      </c>
      <c r="C12" s="4">
        <f>SUM(C13:C20)</f>
        <v>2435052.82</v>
      </c>
      <c r="D12" s="4">
        <f>SUM(D13:D20)</f>
        <v>27911155.57</v>
      </c>
      <c r="E12" s="4">
        <f>SUM(E13:E20)</f>
        <v>7715525.62</v>
      </c>
      <c r="F12" s="4">
        <f>SUM(F13:F20)</f>
        <v>7714481.62</v>
      </c>
      <c r="G12" s="4">
        <f aca="true" t="shared" si="1" ref="G12:G20">D12-E12</f>
        <v>20195629.95</v>
      </c>
    </row>
    <row r="13" spans="1:7" ht="12.75">
      <c r="A13" s="11" t="s">
        <v>13</v>
      </c>
      <c r="B13" s="5"/>
      <c r="C13" s="5"/>
      <c r="D13" s="5">
        <f aca="true" t="shared" si="2" ref="D13:D20">B13+C13</f>
        <v>0</v>
      </c>
      <c r="E13" s="5"/>
      <c r="F13" s="5"/>
      <c r="G13" s="5">
        <f t="shared" si="1"/>
        <v>0</v>
      </c>
    </row>
    <row r="14" spans="1:7" ht="12.75">
      <c r="A14" s="11" t="s">
        <v>14</v>
      </c>
      <c r="B14" s="5">
        <v>316948</v>
      </c>
      <c r="C14" s="5">
        <v>0</v>
      </c>
      <c r="D14" s="5">
        <f t="shared" si="2"/>
        <v>316948</v>
      </c>
      <c r="E14" s="5">
        <v>104205</v>
      </c>
      <c r="F14" s="5">
        <v>104205</v>
      </c>
      <c r="G14" s="5">
        <f t="shared" si="1"/>
        <v>212743</v>
      </c>
    </row>
    <row r="15" spans="1:7" ht="12.75">
      <c r="A15" s="11" t="s">
        <v>15</v>
      </c>
      <c r="B15" s="5">
        <v>22564440.97</v>
      </c>
      <c r="C15" s="5">
        <v>2553536.3</v>
      </c>
      <c r="D15" s="5">
        <f t="shared" si="2"/>
        <v>25117977.27</v>
      </c>
      <c r="E15" s="5">
        <v>6799933.62</v>
      </c>
      <c r="F15" s="5">
        <v>6798889.62</v>
      </c>
      <c r="G15" s="5">
        <f t="shared" si="1"/>
        <v>18318043.65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2059197</v>
      </c>
      <c r="C17" s="5">
        <v>0</v>
      </c>
      <c r="D17" s="5">
        <f t="shared" si="2"/>
        <v>2059197</v>
      </c>
      <c r="E17" s="5">
        <v>694174</v>
      </c>
      <c r="F17" s="5">
        <v>694174</v>
      </c>
      <c r="G17" s="5">
        <f t="shared" si="1"/>
        <v>1365023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535516.78</v>
      </c>
      <c r="C20" s="5">
        <v>-118483.48</v>
      </c>
      <c r="D20" s="5">
        <f t="shared" si="2"/>
        <v>417033.30000000005</v>
      </c>
      <c r="E20" s="5">
        <v>117213</v>
      </c>
      <c r="F20" s="5">
        <v>117213</v>
      </c>
      <c r="G20" s="5">
        <f t="shared" si="1"/>
        <v>299820.30000000005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8499967</v>
      </c>
      <c r="C22" s="4">
        <f>SUM(C23:C29)</f>
        <v>1381336.17</v>
      </c>
      <c r="D22" s="4">
        <f>SUM(D23:D29)</f>
        <v>9881303.17</v>
      </c>
      <c r="E22" s="4">
        <f>SUM(E23:E29)</f>
        <v>3872184.7</v>
      </c>
      <c r="F22" s="4">
        <f>SUM(F23:F29)</f>
        <v>3872184.7</v>
      </c>
      <c r="G22" s="4">
        <f aca="true" t="shared" si="3" ref="G22:G29">D22-E22</f>
        <v>6009118.47</v>
      </c>
    </row>
    <row r="23" spans="1:7" ht="12.75">
      <c r="A23" s="11" t="s">
        <v>22</v>
      </c>
      <c r="B23" s="5"/>
      <c r="C23" s="5"/>
      <c r="D23" s="5">
        <f aca="true" t="shared" si="4" ref="D23:D29"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3669930</v>
      </c>
      <c r="C24" s="5">
        <v>271246.34</v>
      </c>
      <c r="D24" s="5">
        <f t="shared" si="4"/>
        <v>3941176.34</v>
      </c>
      <c r="E24" s="5">
        <v>1389593.55</v>
      </c>
      <c r="F24" s="5">
        <v>1389593.55</v>
      </c>
      <c r="G24" s="5">
        <f t="shared" si="3"/>
        <v>2551582.79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146614</v>
      </c>
      <c r="C26" s="5">
        <v>0</v>
      </c>
      <c r="D26" s="5">
        <f t="shared" si="4"/>
        <v>146614</v>
      </c>
      <c r="E26" s="5">
        <v>46908</v>
      </c>
      <c r="F26" s="5">
        <v>46908</v>
      </c>
      <c r="G26" s="5">
        <f t="shared" si="3"/>
        <v>99706</v>
      </c>
    </row>
    <row r="27" spans="1:7" ht="12.75">
      <c r="A27" s="11" t="s">
        <v>26</v>
      </c>
      <c r="B27" s="5">
        <v>2319318</v>
      </c>
      <c r="C27" s="5">
        <v>1104119.41</v>
      </c>
      <c r="D27" s="5">
        <f t="shared" si="4"/>
        <v>3423437.41</v>
      </c>
      <c r="E27" s="5">
        <v>1616185.81</v>
      </c>
      <c r="F27" s="5">
        <v>1616185.81</v>
      </c>
      <c r="G27" s="5">
        <f t="shared" si="3"/>
        <v>1807251.6</v>
      </c>
    </row>
    <row r="28" spans="1:7" ht="12.75">
      <c r="A28" s="11" t="s">
        <v>27</v>
      </c>
      <c r="B28" s="5">
        <v>2364105</v>
      </c>
      <c r="C28" s="5">
        <v>5970.42</v>
      </c>
      <c r="D28" s="5">
        <f t="shared" si="4"/>
        <v>2370075.42</v>
      </c>
      <c r="E28" s="5">
        <v>819497.34</v>
      </c>
      <c r="F28" s="5">
        <v>819497.34</v>
      </c>
      <c r="G28" s="5">
        <f t="shared" si="3"/>
        <v>1550578.08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19064407</v>
      </c>
      <c r="C31" s="4">
        <f>SUM(C32:C40)</f>
        <v>-2718936.33</v>
      </c>
      <c r="D31" s="4">
        <f>SUM(D32:D40)</f>
        <v>16345470.67</v>
      </c>
      <c r="E31" s="4">
        <f>SUM(E32:E40)</f>
        <v>2080386.8</v>
      </c>
      <c r="F31" s="4">
        <f>SUM(F32:F40)</f>
        <v>2080386.8</v>
      </c>
      <c r="G31" s="4">
        <f aca="true" t="shared" si="5" ref="G31:G40">D31-E31</f>
        <v>14265083.87</v>
      </c>
    </row>
    <row r="32" spans="1:7" ht="12.75">
      <c r="A32" s="11" t="s">
        <v>30</v>
      </c>
      <c r="B32" s="5"/>
      <c r="C32" s="5"/>
      <c r="D32" s="5">
        <f aca="true" t="shared" si="6" ref="D32:D40"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t="shared" si="6"/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>
        <v>19064407</v>
      </c>
      <c r="C37" s="5">
        <v>-2718936.33</v>
      </c>
      <c r="D37" s="5">
        <f t="shared" si="6"/>
        <v>16345470.67</v>
      </c>
      <c r="E37" s="5">
        <v>2080386.8</v>
      </c>
      <c r="F37" s="5">
        <v>2080386.8</v>
      </c>
      <c r="G37" s="5">
        <f t="shared" si="5"/>
        <v>14265083.87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25431.07</v>
      </c>
      <c r="D42" s="4">
        <f>SUM(D43:D46)</f>
        <v>25431.07</v>
      </c>
      <c r="E42" s="4">
        <f>SUM(E43:E46)</f>
        <v>13397.83</v>
      </c>
      <c r="F42" s="4">
        <f>SUM(F43:F46)</f>
        <v>13397.83</v>
      </c>
      <c r="G42" s="4">
        <f>D42-E42</f>
        <v>12033.24</v>
      </c>
    </row>
    <row r="43" spans="1:7" ht="12.75">
      <c r="A43" s="11" t="s">
        <v>40</v>
      </c>
      <c r="B43" s="5">
        <v>0</v>
      </c>
      <c r="C43" s="5">
        <v>25431.07</v>
      </c>
      <c r="D43" s="5">
        <f>B43+C43</f>
        <v>25431.07</v>
      </c>
      <c r="E43" s="5">
        <v>13397.83</v>
      </c>
      <c r="F43" s="5">
        <v>13397.83</v>
      </c>
      <c r="G43" s="5">
        <f>D43-E43</f>
        <v>12033.24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>
        <v>0</v>
      </c>
      <c r="C46" s="5">
        <v>0</v>
      </c>
      <c r="D46" s="5">
        <f>B46+C46</f>
        <v>0</v>
      </c>
      <c r="E46" s="5">
        <v>0</v>
      </c>
      <c r="F46" s="5">
        <v>0</v>
      </c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37961194</v>
      </c>
      <c r="C48" s="4">
        <f>C49+C59+C68+C79</f>
        <v>5075082.9799999995</v>
      </c>
      <c r="D48" s="4">
        <f>D49+D59+D68+D79</f>
        <v>43036276.980000004</v>
      </c>
      <c r="E48" s="4">
        <f>E49+E59+E68+E79</f>
        <v>13369630.350000001</v>
      </c>
      <c r="F48" s="4">
        <f>F49+F59+F68+F79</f>
        <v>13369630.350000001</v>
      </c>
      <c r="G48" s="4">
        <f aca="true" t="shared" si="7" ref="G48:G57">D48-E48</f>
        <v>29666646.630000003</v>
      </c>
    </row>
    <row r="49" spans="1:7" ht="12.75">
      <c r="A49" s="8" t="s">
        <v>12</v>
      </c>
      <c r="B49" s="4">
        <f>SUM(B50:B57)</f>
        <v>17904077</v>
      </c>
      <c r="C49" s="4">
        <f>SUM(C50:C57)</f>
        <v>194413.6</v>
      </c>
      <c r="D49" s="4">
        <f>SUM(D50:D57)</f>
        <v>18098490.6</v>
      </c>
      <c r="E49" s="4">
        <f>SUM(E50:E57)</f>
        <v>5222681.2</v>
      </c>
      <c r="F49" s="4">
        <f>SUM(F50:F57)</f>
        <v>5222681.2</v>
      </c>
      <c r="G49" s="4">
        <f t="shared" si="7"/>
        <v>12875809.400000002</v>
      </c>
    </row>
    <row r="50" spans="1:7" ht="12.75">
      <c r="A50" s="11" t="s">
        <v>13</v>
      </c>
      <c r="B50" s="5"/>
      <c r="C50" s="5"/>
      <c r="D50" s="5">
        <f aca="true" t="shared" si="8" ref="D50:D57"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t="shared" si="8"/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13536246</v>
      </c>
      <c r="C52" s="5">
        <v>194413.6</v>
      </c>
      <c r="D52" s="5">
        <f t="shared" si="8"/>
        <v>13730659.6</v>
      </c>
      <c r="E52" s="5">
        <v>3998239.2</v>
      </c>
      <c r="F52" s="5">
        <v>3998239.2</v>
      </c>
      <c r="G52" s="5">
        <f t="shared" si="7"/>
        <v>9732420.399999999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3920409</v>
      </c>
      <c r="C56" s="5">
        <v>0</v>
      </c>
      <c r="D56" s="5">
        <f t="shared" si="8"/>
        <v>3920409</v>
      </c>
      <c r="E56" s="5">
        <v>1092417</v>
      </c>
      <c r="F56" s="5">
        <v>1092417</v>
      </c>
      <c r="G56" s="5">
        <f t="shared" si="7"/>
        <v>2827992</v>
      </c>
    </row>
    <row r="57" spans="1:7" ht="12.75">
      <c r="A57" s="11" t="s">
        <v>20</v>
      </c>
      <c r="B57" s="5">
        <v>447422</v>
      </c>
      <c r="C57" s="5">
        <v>0</v>
      </c>
      <c r="D57" s="5">
        <f t="shared" si="8"/>
        <v>447422</v>
      </c>
      <c r="E57" s="5">
        <v>132025</v>
      </c>
      <c r="F57" s="5">
        <v>132025</v>
      </c>
      <c r="G57" s="5">
        <f t="shared" si="7"/>
        <v>315397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6669307</v>
      </c>
      <c r="C59" s="4">
        <f>SUM(C60:C66)</f>
        <v>2481381.5999999996</v>
      </c>
      <c r="D59" s="4">
        <f>SUM(D60:D66)</f>
        <v>9150688.6</v>
      </c>
      <c r="E59" s="4">
        <f>SUM(E60:E66)</f>
        <v>5371463.9399999995</v>
      </c>
      <c r="F59" s="4">
        <f>SUM(F60:F66)</f>
        <v>5371463.9399999995</v>
      </c>
      <c r="G59" s="4">
        <f aca="true" t="shared" si="9" ref="G59:G66">D59-E59</f>
        <v>3779224.66</v>
      </c>
    </row>
    <row r="60" spans="1:7" ht="12.75">
      <c r="A60" s="11" t="s">
        <v>22</v>
      </c>
      <c r="B60" s="5"/>
      <c r="C60" s="5"/>
      <c r="D60" s="5">
        <f aca="true" t="shared" si="10" ref="D60:D66">B60+C60</f>
        <v>0</v>
      </c>
      <c r="E60" s="5"/>
      <c r="F60" s="5"/>
      <c r="G60" s="5">
        <f t="shared" si="9"/>
        <v>0</v>
      </c>
    </row>
    <row r="61" spans="1:7" ht="12.75">
      <c r="A61" s="11" t="s">
        <v>23</v>
      </c>
      <c r="B61" s="5">
        <v>2118777</v>
      </c>
      <c r="C61" s="5">
        <v>1299320.45</v>
      </c>
      <c r="D61" s="5">
        <f t="shared" si="10"/>
        <v>3418097.45</v>
      </c>
      <c r="E61" s="5">
        <v>2735784.65</v>
      </c>
      <c r="F61" s="5">
        <v>2735784.65</v>
      </c>
      <c r="G61" s="5">
        <f t="shared" si="9"/>
        <v>682312.8000000003</v>
      </c>
    </row>
    <row r="62" spans="1:7" ht="12.75">
      <c r="A62" s="11" t="s">
        <v>24</v>
      </c>
      <c r="B62" s="5"/>
      <c r="C62" s="5"/>
      <c r="D62" s="5">
        <f t="shared" si="10"/>
        <v>0</v>
      </c>
      <c r="E62" s="5"/>
      <c r="F62" s="5"/>
      <c r="G62" s="5">
        <f t="shared" si="9"/>
        <v>0</v>
      </c>
    </row>
    <row r="63" spans="1:7" ht="12.75">
      <c r="A63" s="11" t="s">
        <v>25</v>
      </c>
      <c r="B63" s="5"/>
      <c r="C63" s="5"/>
      <c r="D63" s="5">
        <f t="shared" si="10"/>
        <v>0</v>
      </c>
      <c r="E63" s="5"/>
      <c r="F63" s="5"/>
      <c r="G63" s="5">
        <f t="shared" si="9"/>
        <v>0</v>
      </c>
    </row>
    <row r="64" spans="1:7" ht="12.75">
      <c r="A64" s="11" t="s">
        <v>26</v>
      </c>
      <c r="B64" s="5">
        <v>1518321</v>
      </c>
      <c r="C64" s="5">
        <v>1182061.15</v>
      </c>
      <c r="D64" s="5">
        <f t="shared" si="10"/>
        <v>2700382.15</v>
      </c>
      <c r="E64" s="5">
        <v>1684927.29</v>
      </c>
      <c r="F64" s="5">
        <v>1684927.29</v>
      </c>
      <c r="G64" s="5">
        <f t="shared" si="9"/>
        <v>1015454.8599999999</v>
      </c>
    </row>
    <row r="65" spans="1:7" ht="12.75">
      <c r="A65" s="11" t="s">
        <v>27</v>
      </c>
      <c r="B65" s="5">
        <v>3032209</v>
      </c>
      <c r="C65" s="5">
        <v>0</v>
      </c>
      <c r="D65" s="5">
        <f t="shared" si="10"/>
        <v>3032209</v>
      </c>
      <c r="E65" s="5">
        <v>950752</v>
      </c>
      <c r="F65" s="5">
        <v>950752</v>
      </c>
      <c r="G65" s="5">
        <f t="shared" si="9"/>
        <v>2081457</v>
      </c>
    </row>
    <row r="66" spans="1:7" ht="12.75">
      <c r="A66" s="11" t="s">
        <v>28</v>
      </c>
      <c r="B66" s="5"/>
      <c r="C66" s="5"/>
      <c r="D66" s="5">
        <f t="shared" si="10"/>
        <v>0</v>
      </c>
      <c r="E66" s="5"/>
      <c r="F66" s="5"/>
      <c r="G66" s="5">
        <f t="shared" si="9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13387810</v>
      </c>
      <c r="C68" s="4">
        <f>SUM(C69:C77)</f>
        <v>764113.19</v>
      </c>
      <c r="D68" s="4">
        <f>SUM(D69:D77)</f>
        <v>14151923.19</v>
      </c>
      <c r="E68" s="4">
        <f>SUM(E69:E77)</f>
        <v>1369323.99</v>
      </c>
      <c r="F68" s="4">
        <f>SUM(F69:F77)</f>
        <v>1369323.99</v>
      </c>
      <c r="G68" s="4">
        <f aca="true" t="shared" si="11" ref="G68:G77">D68-E68</f>
        <v>12782599.2</v>
      </c>
    </row>
    <row r="69" spans="1:7" ht="12.75">
      <c r="A69" s="11" t="s">
        <v>30</v>
      </c>
      <c r="B69" s="5"/>
      <c r="C69" s="5"/>
      <c r="D69" s="5">
        <f aca="true" t="shared" si="12" ref="D69:D77">B69+C69</f>
        <v>0</v>
      </c>
      <c r="E69" s="5"/>
      <c r="F69" s="5"/>
      <c r="G69" s="5">
        <f t="shared" si="11"/>
        <v>0</v>
      </c>
    </row>
    <row r="70" spans="1:7" ht="12.75">
      <c r="A70" s="11" t="s">
        <v>31</v>
      </c>
      <c r="B70" s="5"/>
      <c r="C70" s="5"/>
      <c r="D70" s="5">
        <f t="shared" si="12"/>
        <v>0</v>
      </c>
      <c r="E70" s="5"/>
      <c r="F70" s="5"/>
      <c r="G70" s="5">
        <f t="shared" si="11"/>
        <v>0</v>
      </c>
    </row>
    <row r="71" spans="1:7" ht="12.75">
      <c r="A71" s="11" t="s">
        <v>32</v>
      </c>
      <c r="B71" s="5"/>
      <c r="C71" s="5"/>
      <c r="D71" s="5">
        <f t="shared" si="12"/>
        <v>0</v>
      </c>
      <c r="E71" s="5"/>
      <c r="F71" s="5"/>
      <c r="G71" s="5">
        <f t="shared" si="11"/>
        <v>0</v>
      </c>
    </row>
    <row r="72" spans="1:7" ht="12.75">
      <c r="A72" s="11" t="s">
        <v>33</v>
      </c>
      <c r="B72" s="5"/>
      <c r="C72" s="5"/>
      <c r="D72" s="5">
        <f t="shared" si="12"/>
        <v>0</v>
      </c>
      <c r="E72" s="5"/>
      <c r="F72" s="5"/>
      <c r="G72" s="5">
        <f t="shared" si="11"/>
        <v>0</v>
      </c>
    </row>
    <row r="73" spans="1:7" ht="12.75">
      <c r="A73" s="11" t="s">
        <v>34</v>
      </c>
      <c r="B73" s="5"/>
      <c r="C73" s="5"/>
      <c r="D73" s="5">
        <f t="shared" si="12"/>
        <v>0</v>
      </c>
      <c r="E73" s="5"/>
      <c r="F73" s="5"/>
      <c r="G73" s="5">
        <f t="shared" si="11"/>
        <v>0</v>
      </c>
    </row>
    <row r="74" spans="1:7" ht="12.75">
      <c r="A74" s="11" t="s">
        <v>35</v>
      </c>
      <c r="B74" s="5">
        <v>13387810</v>
      </c>
      <c r="C74" s="5">
        <v>764113.19</v>
      </c>
      <c r="D74" s="5">
        <f t="shared" si="12"/>
        <v>14151923.19</v>
      </c>
      <c r="E74" s="5">
        <v>1369323.99</v>
      </c>
      <c r="F74" s="5">
        <v>1369323.99</v>
      </c>
      <c r="G74" s="5">
        <f t="shared" si="11"/>
        <v>12782599.2</v>
      </c>
    </row>
    <row r="75" spans="1:7" ht="12.75">
      <c r="A75" s="11" t="s">
        <v>36</v>
      </c>
      <c r="B75" s="5"/>
      <c r="C75" s="5"/>
      <c r="D75" s="5">
        <f t="shared" si="12"/>
        <v>0</v>
      </c>
      <c r="E75" s="5"/>
      <c r="F75" s="5"/>
      <c r="G75" s="5">
        <f t="shared" si="11"/>
        <v>0</v>
      </c>
    </row>
    <row r="76" spans="1:7" ht="12.75">
      <c r="A76" s="11" t="s">
        <v>37</v>
      </c>
      <c r="B76" s="5"/>
      <c r="C76" s="5"/>
      <c r="D76" s="5">
        <f t="shared" si="12"/>
        <v>0</v>
      </c>
      <c r="E76" s="5"/>
      <c r="F76" s="5"/>
      <c r="G76" s="5">
        <f t="shared" si="11"/>
        <v>0</v>
      </c>
    </row>
    <row r="77" spans="1:7" ht="12.75">
      <c r="A77" s="14" t="s">
        <v>38</v>
      </c>
      <c r="B77" s="15"/>
      <c r="C77" s="15"/>
      <c r="D77" s="15">
        <f t="shared" si="12"/>
        <v>0</v>
      </c>
      <c r="E77" s="15"/>
      <c r="F77" s="15"/>
      <c r="G77" s="15">
        <f t="shared" si="11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1635174.59</v>
      </c>
      <c r="D79" s="4">
        <f>SUM(D80:D83)</f>
        <v>1635174.59</v>
      </c>
      <c r="E79" s="4">
        <f>SUM(E80:E83)</f>
        <v>1406161.22</v>
      </c>
      <c r="F79" s="4">
        <f>SUM(F80:F83)</f>
        <v>1406161.22</v>
      </c>
      <c r="G79" s="4">
        <f>D79-E79</f>
        <v>229013.3700000001</v>
      </c>
    </row>
    <row r="80" spans="1:7" ht="12.75">
      <c r="A80" s="11" t="s">
        <v>40</v>
      </c>
      <c r="B80" s="5">
        <v>0</v>
      </c>
      <c r="C80" s="5">
        <v>1635174.59</v>
      </c>
      <c r="D80" s="5">
        <f>B80+C80</f>
        <v>1635174.59</v>
      </c>
      <c r="E80" s="5">
        <v>1406161.22</v>
      </c>
      <c r="F80" s="5">
        <v>1406161.22</v>
      </c>
      <c r="G80" s="5">
        <f>D80-E80</f>
        <v>229013.3700000001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>D81-E81</f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>D82-E82</f>
        <v>0</v>
      </c>
    </row>
    <row r="83" spans="1:7" ht="12.75">
      <c r="A83" s="11" t="s">
        <v>43</v>
      </c>
      <c r="B83" s="5">
        <v>0</v>
      </c>
      <c r="C83" s="5">
        <v>0</v>
      </c>
      <c r="D83" s="5">
        <f>B83+C83</f>
        <v>0</v>
      </c>
      <c r="E83" s="5">
        <v>0</v>
      </c>
      <c r="F83" s="5">
        <v>0</v>
      </c>
      <c r="G83" s="5">
        <f>D83-E83</f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3" ref="B85:G85">B11+B48</f>
        <v>91001670.75</v>
      </c>
      <c r="C85" s="4">
        <f t="shared" si="13"/>
        <v>6197966.709999999</v>
      </c>
      <c r="D85" s="4">
        <f t="shared" si="13"/>
        <v>97199637.46000001</v>
      </c>
      <c r="E85" s="4">
        <f t="shared" si="13"/>
        <v>27051125.300000004</v>
      </c>
      <c r="F85" s="4">
        <f t="shared" si="13"/>
        <v>27050081.300000004</v>
      </c>
      <c r="G85" s="4">
        <f t="shared" si="13"/>
        <v>70148512.16</v>
      </c>
    </row>
    <row r="86" spans="1:7" ht="13.5" thickBot="1">
      <c r="A86" s="10"/>
      <c r="B86" s="6"/>
      <c r="C86" s="6"/>
      <c r="D86" s="6"/>
      <c r="E86" s="6"/>
      <c r="F86" s="6"/>
      <c r="G86" s="6"/>
    </row>
    <row r="88" spans="1:7" ht="12.75">
      <c r="A88" s="36" t="s">
        <v>48</v>
      </c>
      <c r="B88" s="36"/>
      <c r="C88" s="36"/>
      <c r="D88" s="36"/>
      <c r="E88" s="36"/>
      <c r="F88" s="36"/>
      <c r="G88" s="36"/>
    </row>
    <row r="89" spans="1:7" ht="19.5" customHeight="1">
      <c r="A89" s="36"/>
      <c r="B89" s="36"/>
      <c r="C89" s="36"/>
      <c r="D89" s="36"/>
      <c r="E89" s="36"/>
      <c r="F89" s="36"/>
      <c r="G89" s="36"/>
    </row>
    <row r="90" spans="1:7" ht="15.75">
      <c r="A90" s="17"/>
      <c r="B90" s="17"/>
      <c r="C90" s="17"/>
      <c r="D90" s="18"/>
      <c r="E90" s="18"/>
      <c r="F90" s="19"/>
      <c r="G90" s="19"/>
    </row>
    <row r="91" spans="1:7" ht="12.75">
      <c r="A91" s="37" t="s">
        <v>49</v>
      </c>
      <c r="B91" s="37"/>
      <c r="C91" s="37"/>
      <c r="D91" s="37"/>
      <c r="E91" s="37"/>
      <c r="F91" s="37"/>
      <c r="G91" s="37"/>
    </row>
    <row r="92" spans="1:7" ht="48.75" customHeight="1">
      <c r="A92" s="37"/>
      <c r="B92" s="37"/>
      <c r="C92" s="37"/>
      <c r="D92" s="37"/>
      <c r="E92" s="37"/>
      <c r="F92" s="37"/>
      <c r="G92" s="37"/>
    </row>
    <row r="93" spans="1:7" ht="12.75">
      <c r="A93" s="25"/>
      <c r="B93" s="25"/>
      <c r="C93" s="25"/>
      <c r="D93" s="25"/>
      <c r="E93" s="25"/>
      <c r="F93" s="25"/>
      <c r="G93" s="25"/>
    </row>
    <row r="94" spans="1:7" ht="12.75">
      <c r="A94" s="25"/>
      <c r="B94" s="25"/>
      <c r="C94" s="25"/>
      <c r="D94" s="25"/>
      <c r="E94" s="25"/>
      <c r="F94" s="25"/>
      <c r="G94" s="25"/>
    </row>
    <row r="95" spans="1:7" ht="15.75">
      <c r="A95" s="17"/>
      <c r="B95" s="17"/>
      <c r="C95" s="18"/>
      <c r="D95" s="18"/>
      <c r="E95" s="17"/>
      <c r="F95" s="19"/>
      <c r="G95" s="19"/>
    </row>
    <row r="96" spans="1:7" ht="15.75" customHeight="1">
      <c r="A96" s="38" t="s">
        <v>50</v>
      </c>
      <c r="B96" s="38"/>
      <c r="C96" s="38"/>
      <c r="D96" s="34" t="s">
        <v>51</v>
      </c>
      <c r="E96" s="34"/>
      <c r="F96" s="34"/>
      <c r="G96" s="34"/>
    </row>
    <row r="97" spans="1:7" ht="15.75" customHeight="1">
      <c r="A97" s="39" t="s">
        <v>52</v>
      </c>
      <c r="B97" s="39"/>
      <c r="C97" s="39"/>
      <c r="D97" s="35" t="s">
        <v>53</v>
      </c>
      <c r="E97" s="35"/>
      <c r="F97" s="35"/>
      <c r="G97" s="35"/>
    </row>
    <row r="98" spans="1:7" ht="12.75">
      <c r="A98" s="21"/>
      <c r="B98" s="21"/>
      <c r="C98" s="21"/>
      <c r="D98" s="21"/>
      <c r="E98" s="21"/>
      <c r="F98" s="21"/>
      <c r="G98" s="21"/>
    </row>
    <row r="99" spans="1:7" ht="12.75">
      <c r="A99" s="21"/>
      <c r="B99" s="21"/>
      <c r="C99" s="21"/>
      <c r="D99" s="21"/>
      <c r="E99" s="21"/>
      <c r="F99" s="21"/>
      <c r="G99" s="21"/>
    </row>
    <row r="100" spans="1:7" ht="12.75">
      <c r="A100" s="21"/>
      <c r="B100" s="21"/>
      <c r="C100" s="21"/>
      <c r="D100" s="21"/>
      <c r="E100" s="21"/>
      <c r="F100" s="21"/>
      <c r="G100" s="21"/>
    </row>
    <row r="101" spans="1:7" ht="12.75">
      <c r="A101" s="21"/>
      <c r="B101" s="21"/>
      <c r="C101" s="21"/>
      <c r="D101" s="21"/>
      <c r="E101" s="21"/>
      <c r="F101" s="21"/>
      <c r="G101" s="21"/>
    </row>
    <row r="102" spans="1:7" ht="15.75">
      <c r="A102" s="21"/>
      <c r="B102" s="34" t="s">
        <v>54</v>
      </c>
      <c r="C102" s="34"/>
      <c r="D102" s="34"/>
      <c r="E102" s="34"/>
      <c r="F102" s="21"/>
      <c r="G102" s="21"/>
    </row>
    <row r="103" spans="1:7" ht="15.75">
      <c r="A103" s="21"/>
      <c r="B103" s="35" t="s">
        <v>55</v>
      </c>
      <c r="C103" s="35"/>
      <c r="D103" s="35"/>
      <c r="E103" s="35"/>
      <c r="F103" s="21"/>
      <c r="G103" s="21"/>
    </row>
  </sheetData>
  <sheetProtection/>
  <mergeCells count="16">
    <mergeCell ref="B102:E102"/>
    <mergeCell ref="B103:E103"/>
    <mergeCell ref="A88:G89"/>
    <mergeCell ref="A91:G92"/>
    <mergeCell ref="A96:C96"/>
    <mergeCell ref="D96:G96"/>
    <mergeCell ref="A97:C97"/>
    <mergeCell ref="D97:G97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3"/>
  <sheetViews>
    <sheetView view="pageBreakPreview" zoomScaleSheetLayoutView="100" zoomScalePageLayoutView="0" workbookViewId="0" topLeftCell="A1">
      <pane ySplit="9" topLeftCell="A85" activePane="bottomLeft" state="frozen"/>
      <selection pane="topLeft" activeCell="C99" sqref="C99"/>
      <selection pane="bottomLeft" activeCell="C99" sqref="C99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40" t="s">
        <v>46</v>
      </c>
      <c r="B2" s="46"/>
      <c r="C2" s="46"/>
      <c r="D2" s="46"/>
      <c r="E2" s="46"/>
      <c r="F2" s="46"/>
      <c r="G2" s="47"/>
    </row>
    <row r="3" spans="1:7" ht="12.75">
      <c r="A3" s="41" t="s">
        <v>0</v>
      </c>
      <c r="B3" s="48"/>
      <c r="C3" s="48"/>
      <c r="D3" s="48"/>
      <c r="E3" s="48"/>
      <c r="F3" s="48"/>
      <c r="G3" s="49"/>
    </row>
    <row r="4" spans="1:7" ht="12.75">
      <c r="A4" s="41" t="s">
        <v>1</v>
      </c>
      <c r="B4" s="48"/>
      <c r="C4" s="48"/>
      <c r="D4" s="48"/>
      <c r="E4" s="48"/>
      <c r="F4" s="48"/>
      <c r="G4" s="49"/>
    </row>
    <row r="5" spans="1:7" ht="12.75">
      <c r="A5" s="41" t="s">
        <v>59</v>
      </c>
      <c r="B5" s="48"/>
      <c r="C5" s="48"/>
      <c r="D5" s="48"/>
      <c r="E5" s="48"/>
      <c r="F5" s="48"/>
      <c r="G5" s="49"/>
    </row>
    <row r="6" spans="1:7" ht="13.5" thickBot="1">
      <c r="A6" s="42" t="s">
        <v>2</v>
      </c>
      <c r="B6" s="50"/>
      <c r="C6" s="50"/>
      <c r="D6" s="50"/>
      <c r="E6" s="50"/>
      <c r="F6" s="50"/>
      <c r="G6" s="51"/>
    </row>
    <row r="7" spans="1:7" ht="15.75" customHeight="1">
      <c r="A7" s="40" t="s">
        <v>3</v>
      </c>
      <c r="B7" s="52" t="s">
        <v>4</v>
      </c>
      <c r="C7" s="53"/>
      <c r="D7" s="53"/>
      <c r="E7" s="53"/>
      <c r="F7" s="54"/>
      <c r="G7" s="43" t="s">
        <v>5</v>
      </c>
    </row>
    <row r="8" spans="1:7" ht="15.75" customHeight="1" thickBot="1">
      <c r="A8" s="41"/>
      <c r="B8" s="55"/>
      <c r="C8" s="56"/>
      <c r="D8" s="56"/>
      <c r="E8" s="56"/>
      <c r="F8" s="57"/>
      <c r="G8" s="44"/>
    </row>
    <row r="9" spans="1:7" ht="26.25" thickBot="1">
      <c r="A9" s="42"/>
      <c r="B9" s="12" t="s">
        <v>6</v>
      </c>
      <c r="C9" s="24" t="s">
        <v>7</v>
      </c>
      <c r="D9" s="24" t="s">
        <v>8</v>
      </c>
      <c r="E9" s="24" t="s">
        <v>9</v>
      </c>
      <c r="F9" s="24" t="s">
        <v>10</v>
      </c>
      <c r="G9" s="45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53040476.75</v>
      </c>
      <c r="C11" s="4">
        <f t="shared" si="0"/>
        <v>1122883.7299999997</v>
      </c>
      <c r="D11" s="4">
        <f t="shared" si="0"/>
        <v>54163360.480000004</v>
      </c>
      <c r="E11" s="4">
        <f t="shared" si="0"/>
        <v>20096789.779999997</v>
      </c>
      <c r="F11" s="4">
        <f t="shared" si="0"/>
        <v>20096789.779999997</v>
      </c>
      <c r="G11" s="4">
        <f t="shared" si="0"/>
        <v>34066570.7</v>
      </c>
    </row>
    <row r="12" spans="1:7" ht="12.75">
      <c r="A12" s="8" t="s">
        <v>12</v>
      </c>
      <c r="B12" s="4">
        <f>SUM(B13:B20)</f>
        <v>25476102.75</v>
      </c>
      <c r="C12" s="4">
        <f>SUM(C13:C20)</f>
        <v>2435052.82</v>
      </c>
      <c r="D12" s="4">
        <f>SUM(D13:D20)</f>
        <v>27911155.57</v>
      </c>
      <c r="E12" s="4">
        <f>SUM(E13:E20)</f>
        <v>10589933.18</v>
      </c>
      <c r="F12" s="4">
        <f>SUM(F13:F20)</f>
        <v>10589933.18</v>
      </c>
      <c r="G12" s="4">
        <f aca="true" t="shared" si="1" ref="G12:G20">D12-E12</f>
        <v>17321222.39</v>
      </c>
    </row>
    <row r="13" spans="1:7" ht="12.75">
      <c r="A13" s="11" t="s">
        <v>13</v>
      </c>
      <c r="B13" s="5"/>
      <c r="C13" s="5"/>
      <c r="D13" s="5">
        <f aca="true" t="shared" si="2" ref="D13:D20">B13+C13</f>
        <v>0</v>
      </c>
      <c r="E13" s="5"/>
      <c r="F13" s="5"/>
      <c r="G13" s="5">
        <f t="shared" si="1"/>
        <v>0</v>
      </c>
    </row>
    <row r="14" spans="1:7" ht="12.75">
      <c r="A14" s="11" t="s">
        <v>14</v>
      </c>
      <c r="B14" s="5">
        <v>316948</v>
      </c>
      <c r="C14" s="5">
        <v>0</v>
      </c>
      <c r="D14" s="5">
        <f t="shared" si="2"/>
        <v>316948</v>
      </c>
      <c r="E14" s="5">
        <v>130663</v>
      </c>
      <c r="F14" s="5">
        <v>130663</v>
      </c>
      <c r="G14" s="5">
        <f t="shared" si="1"/>
        <v>186285</v>
      </c>
    </row>
    <row r="15" spans="1:7" ht="12.75">
      <c r="A15" s="11" t="s">
        <v>15</v>
      </c>
      <c r="B15" s="5">
        <v>22564440.97</v>
      </c>
      <c r="C15" s="5">
        <v>2553536.3</v>
      </c>
      <c r="D15" s="5">
        <f t="shared" si="2"/>
        <v>25117977.27</v>
      </c>
      <c r="E15" s="5">
        <v>9434498.87</v>
      </c>
      <c r="F15" s="5">
        <v>9434498.87</v>
      </c>
      <c r="G15" s="5">
        <f t="shared" si="1"/>
        <v>15683478.4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2059197</v>
      </c>
      <c r="C17" s="5">
        <v>0</v>
      </c>
      <c r="D17" s="5">
        <f t="shared" si="2"/>
        <v>2059197</v>
      </c>
      <c r="E17" s="5">
        <v>866010</v>
      </c>
      <c r="F17" s="5">
        <v>866010</v>
      </c>
      <c r="G17" s="5">
        <f t="shared" si="1"/>
        <v>1193187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535516.78</v>
      </c>
      <c r="C20" s="5">
        <v>-118483.48</v>
      </c>
      <c r="D20" s="5">
        <f t="shared" si="2"/>
        <v>417033.30000000005</v>
      </c>
      <c r="E20" s="5">
        <v>158761.31</v>
      </c>
      <c r="F20" s="5">
        <v>158761.31</v>
      </c>
      <c r="G20" s="5">
        <f t="shared" si="1"/>
        <v>258271.99000000005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8499967</v>
      </c>
      <c r="C22" s="4">
        <f>SUM(C23:C29)</f>
        <v>1381336.17</v>
      </c>
      <c r="D22" s="4">
        <f>SUM(D23:D29)</f>
        <v>9881303.17</v>
      </c>
      <c r="E22" s="4">
        <f>SUM(E23:E29)</f>
        <v>4433340.7</v>
      </c>
      <c r="F22" s="4">
        <f>SUM(F23:F29)</f>
        <v>4433340.7</v>
      </c>
      <c r="G22" s="4">
        <f aca="true" t="shared" si="3" ref="G22:G29">D22-E22</f>
        <v>5447962.47</v>
      </c>
    </row>
    <row r="23" spans="1:7" ht="12.75">
      <c r="A23" s="11" t="s">
        <v>22</v>
      </c>
      <c r="B23" s="5"/>
      <c r="C23" s="5"/>
      <c r="D23" s="5">
        <f aca="true" t="shared" si="4" ref="D23:D29"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3669930</v>
      </c>
      <c r="C24" s="5">
        <v>271246.34</v>
      </c>
      <c r="D24" s="5">
        <f t="shared" si="4"/>
        <v>3941176.34</v>
      </c>
      <c r="E24" s="5">
        <v>1687623.55</v>
      </c>
      <c r="F24" s="5">
        <v>1687623.55</v>
      </c>
      <c r="G24" s="5">
        <f t="shared" si="3"/>
        <v>2253552.79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146614</v>
      </c>
      <c r="C26" s="5">
        <v>0</v>
      </c>
      <c r="D26" s="5">
        <f t="shared" si="4"/>
        <v>146614</v>
      </c>
      <c r="E26" s="5">
        <v>59036</v>
      </c>
      <c r="F26" s="5">
        <v>59036</v>
      </c>
      <c r="G26" s="5">
        <f t="shared" si="3"/>
        <v>87578</v>
      </c>
    </row>
    <row r="27" spans="1:7" ht="12.75">
      <c r="A27" s="11" t="s">
        <v>26</v>
      </c>
      <c r="B27" s="5">
        <v>2319318</v>
      </c>
      <c r="C27" s="5">
        <v>1104119.41</v>
      </c>
      <c r="D27" s="5">
        <f t="shared" si="4"/>
        <v>3423437.41</v>
      </c>
      <c r="E27" s="5">
        <v>1663875.81</v>
      </c>
      <c r="F27" s="5">
        <v>1663875.81</v>
      </c>
      <c r="G27" s="5">
        <f t="shared" si="3"/>
        <v>1759561.6</v>
      </c>
    </row>
    <row r="28" spans="1:7" ht="12.75">
      <c r="A28" s="11" t="s">
        <v>27</v>
      </c>
      <c r="B28" s="5">
        <v>2364105</v>
      </c>
      <c r="C28" s="5">
        <v>5970.42</v>
      </c>
      <c r="D28" s="5">
        <f t="shared" si="4"/>
        <v>2370075.42</v>
      </c>
      <c r="E28" s="5">
        <v>1022805.34</v>
      </c>
      <c r="F28" s="5">
        <v>1022805.34</v>
      </c>
      <c r="G28" s="5">
        <f t="shared" si="3"/>
        <v>1347270.08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19064407</v>
      </c>
      <c r="C31" s="4">
        <f>SUM(C32:C40)</f>
        <v>-2718936.33</v>
      </c>
      <c r="D31" s="4">
        <f>SUM(D32:D40)</f>
        <v>16345470.67</v>
      </c>
      <c r="E31" s="4">
        <f>SUM(E32:E40)</f>
        <v>5060118.07</v>
      </c>
      <c r="F31" s="4">
        <f>SUM(F32:F40)</f>
        <v>5060118.07</v>
      </c>
      <c r="G31" s="4">
        <f aca="true" t="shared" si="5" ref="G31:G40">D31-E31</f>
        <v>11285352.6</v>
      </c>
    </row>
    <row r="32" spans="1:7" ht="12.75">
      <c r="A32" s="11" t="s">
        <v>30</v>
      </c>
      <c r="B32" s="5"/>
      <c r="C32" s="5"/>
      <c r="D32" s="5">
        <f aca="true" t="shared" si="6" ref="D32:D40"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t="shared" si="6"/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>
        <v>19064407</v>
      </c>
      <c r="C37" s="5">
        <v>-2718936.33</v>
      </c>
      <c r="D37" s="5">
        <f t="shared" si="6"/>
        <v>16345470.67</v>
      </c>
      <c r="E37" s="5">
        <v>5060118.07</v>
      </c>
      <c r="F37" s="5">
        <v>5060118.07</v>
      </c>
      <c r="G37" s="5">
        <f t="shared" si="5"/>
        <v>11285352.6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25431.07</v>
      </c>
      <c r="D42" s="4">
        <f>SUM(D43:D46)</f>
        <v>25431.07</v>
      </c>
      <c r="E42" s="4">
        <f>SUM(E43:E46)</f>
        <v>13397.83</v>
      </c>
      <c r="F42" s="4">
        <f>SUM(F43:F46)</f>
        <v>13397.83</v>
      </c>
      <c r="G42" s="4">
        <f>D42-E42</f>
        <v>12033.24</v>
      </c>
    </row>
    <row r="43" spans="1:7" ht="12.75">
      <c r="A43" s="11" t="s">
        <v>40</v>
      </c>
      <c r="B43" s="5">
        <v>0</v>
      </c>
      <c r="C43" s="5">
        <v>25431.07</v>
      </c>
      <c r="D43" s="5">
        <f>B43+C43</f>
        <v>25431.07</v>
      </c>
      <c r="E43" s="5">
        <v>13397.83</v>
      </c>
      <c r="F43" s="5">
        <v>13397.83</v>
      </c>
      <c r="G43" s="5">
        <f>D43-E43</f>
        <v>12033.24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>
        <v>0</v>
      </c>
      <c r="C46" s="5">
        <v>0</v>
      </c>
      <c r="D46" s="5">
        <f>B46+C46</f>
        <v>0</v>
      </c>
      <c r="E46" s="5">
        <v>0</v>
      </c>
      <c r="F46" s="5">
        <v>0</v>
      </c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37961194</v>
      </c>
      <c r="C48" s="4">
        <f>C49+C59+C68+C79</f>
        <v>5075082.9799999995</v>
      </c>
      <c r="D48" s="4">
        <f>D49+D59+D68+D79</f>
        <v>43036276.980000004</v>
      </c>
      <c r="E48" s="4">
        <f>E49+E59+E68+E79</f>
        <v>15198217.850000001</v>
      </c>
      <c r="F48" s="4">
        <f>F49+F59+F68+F79</f>
        <v>15198217.850000001</v>
      </c>
      <c r="G48" s="4">
        <f aca="true" t="shared" si="7" ref="G48:G57">D48-E48</f>
        <v>27838059.130000003</v>
      </c>
    </row>
    <row r="49" spans="1:7" ht="12.75">
      <c r="A49" s="8" t="s">
        <v>12</v>
      </c>
      <c r="B49" s="4">
        <f>SUM(B50:B57)</f>
        <v>17904077</v>
      </c>
      <c r="C49" s="4">
        <f>SUM(C50:C57)</f>
        <v>194413.6</v>
      </c>
      <c r="D49" s="4">
        <f>SUM(D50:D57)</f>
        <v>18098490.6</v>
      </c>
      <c r="E49" s="4">
        <f>SUM(E50:E57)</f>
        <v>6827222.7</v>
      </c>
      <c r="F49" s="4">
        <f>SUM(F50:F57)</f>
        <v>6827222.7</v>
      </c>
      <c r="G49" s="4">
        <f t="shared" si="7"/>
        <v>11271267.900000002</v>
      </c>
    </row>
    <row r="50" spans="1:7" ht="12.75">
      <c r="A50" s="11" t="s">
        <v>13</v>
      </c>
      <c r="B50" s="5"/>
      <c r="C50" s="5"/>
      <c r="D50" s="5">
        <f aca="true" t="shared" si="8" ref="D50:D57"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t="shared" si="8"/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13536246</v>
      </c>
      <c r="C52" s="5">
        <v>194413.6</v>
      </c>
      <c r="D52" s="5">
        <f t="shared" si="8"/>
        <v>13730659.6</v>
      </c>
      <c r="E52" s="5">
        <v>5298140.7</v>
      </c>
      <c r="F52" s="5">
        <v>5298140.7</v>
      </c>
      <c r="G52" s="5">
        <f t="shared" si="7"/>
        <v>8432518.899999999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3920409</v>
      </c>
      <c r="C56" s="5">
        <v>0</v>
      </c>
      <c r="D56" s="5">
        <f t="shared" si="8"/>
        <v>3920409</v>
      </c>
      <c r="E56" s="5">
        <v>1364045</v>
      </c>
      <c r="F56" s="5">
        <v>1364045</v>
      </c>
      <c r="G56" s="5">
        <f t="shared" si="7"/>
        <v>2556364</v>
      </c>
    </row>
    <row r="57" spans="1:7" ht="12.75">
      <c r="A57" s="11" t="s">
        <v>20</v>
      </c>
      <c r="B57" s="5">
        <v>447422</v>
      </c>
      <c r="C57" s="5">
        <v>0</v>
      </c>
      <c r="D57" s="5">
        <f t="shared" si="8"/>
        <v>447422</v>
      </c>
      <c r="E57" s="5">
        <v>165037</v>
      </c>
      <c r="F57" s="5">
        <v>165037</v>
      </c>
      <c r="G57" s="5">
        <f t="shared" si="7"/>
        <v>282385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6669307</v>
      </c>
      <c r="C59" s="4">
        <f>SUM(C60:C66)</f>
        <v>2481381.5999999996</v>
      </c>
      <c r="D59" s="4">
        <f>SUM(D60:D66)</f>
        <v>9150688.6</v>
      </c>
      <c r="E59" s="4">
        <f>SUM(E60:E66)</f>
        <v>5595509.9399999995</v>
      </c>
      <c r="F59" s="4">
        <f>SUM(F60:F66)</f>
        <v>5595509.9399999995</v>
      </c>
      <c r="G59" s="4">
        <f aca="true" t="shared" si="9" ref="G59:G66">D59-E59</f>
        <v>3555178.66</v>
      </c>
    </row>
    <row r="60" spans="1:7" ht="12.75">
      <c r="A60" s="11" t="s">
        <v>22</v>
      </c>
      <c r="B60" s="5"/>
      <c r="C60" s="5"/>
      <c r="D60" s="5">
        <f aca="true" t="shared" si="10" ref="D60:D66">B60+C60</f>
        <v>0</v>
      </c>
      <c r="E60" s="5"/>
      <c r="F60" s="5"/>
      <c r="G60" s="5">
        <f t="shared" si="9"/>
        <v>0</v>
      </c>
    </row>
    <row r="61" spans="1:7" ht="12.75">
      <c r="A61" s="11" t="s">
        <v>23</v>
      </c>
      <c r="B61" s="5">
        <v>2118777</v>
      </c>
      <c r="C61" s="5">
        <v>1299320.45</v>
      </c>
      <c r="D61" s="5">
        <f t="shared" si="10"/>
        <v>3418097.45</v>
      </c>
      <c r="E61" s="5">
        <v>2735784.65</v>
      </c>
      <c r="F61" s="5">
        <v>2735784.65</v>
      </c>
      <c r="G61" s="5">
        <f t="shared" si="9"/>
        <v>682312.8000000003</v>
      </c>
    </row>
    <row r="62" spans="1:7" ht="12.75">
      <c r="A62" s="11" t="s">
        <v>24</v>
      </c>
      <c r="B62" s="5"/>
      <c r="C62" s="5"/>
      <c r="D62" s="5">
        <f t="shared" si="10"/>
        <v>0</v>
      </c>
      <c r="E62" s="5"/>
      <c r="F62" s="5"/>
      <c r="G62" s="5">
        <f t="shared" si="9"/>
        <v>0</v>
      </c>
    </row>
    <row r="63" spans="1:7" ht="12.75">
      <c r="A63" s="11" t="s">
        <v>25</v>
      </c>
      <c r="B63" s="5"/>
      <c r="C63" s="5"/>
      <c r="D63" s="5">
        <f t="shared" si="10"/>
        <v>0</v>
      </c>
      <c r="E63" s="5"/>
      <c r="F63" s="5"/>
      <c r="G63" s="5">
        <f t="shared" si="9"/>
        <v>0</v>
      </c>
    </row>
    <row r="64" spans="1:7" ht="12.75">
      <c r="A64" s="11" t="s">
        <v>26</v>
      </c>
      <c r="B64" s="5">
        <v>1518321</v>
      </c>
      <c r="C64" s="5">
        <v>1182061.15</v>
      </c>
      <c r="D64" s="5">
        <f t="shared" si="10"/>
        <v>2700382.15</v>
      </c>
      <c r="E64" s="5">
        <v>1684927.29</v>
      </c>
      <c r="F64" s="5">
        <v>1684927.29</v>
      </c>
      <c r="G64" s="5">
        <f t="shared" si="9"/>
        <v>1015454.8599999999</v>
      </c>
    </row>
    <row r="65" spans="1:7" ht="12.75">
      <c r="A65" s="11" t="s">
        <v>27</v>
      </c>
      <c r="B65" s="5">
        <v>3032209</v>
      </c>
      <c r="C65" s="5">
        <v>0</v>
      </c>
      <c r="D65" s="5">
        <f t="shared" si="10"/>
        <v>3032209</v>
      </c>
      <c r="E65" s="5">
        <v>1174798</v>
      </c>
      <c r="F65" s="5">
        <v>1174798</v>
      </c>
      <c r="G65" s="5">
        <f t="shared" si="9"/>
        <v>1857411</v>
      </c>
    </row>
    <row r="66" spans="1:7" ht="12.75">
      <c r="A66" s="11" t="s">
        <v>28</v>
      </c>
      <c r="B66" s="5"/>
      <c r="C66" s="5"/>
      <c r="D66" s="5">
        <f t="shared" si="10"/>
        <v>0</v>
      </c>
      <c r="E66" s="5"/>
      <c r="F66" s="5"/>
      <c r="G66" s="5">
        <f t="shared" si="9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13387810</v>
      </c>
      <c r="C68" s="4">
        <f>SUM(C69:C77)</f>
        <v>764113.19</v>
      </c>
      <c r="D68" s="4">
        <f>SUM(D69:D77)</f>
        <v>14151923.19</v>
      </c>
      <c r="E68" s="4">
        <f>SUM(E69:E77)</f>
        <v>1369323.99</v>
      </c>
      <c r="F68" s="4">
        <f>SUM(F69:F77)</f>
        <v>1369323.99</v>
      </c>
      <c r="G68" s="4">
        <f aca="true" t="shared" si="11" ref="G68:G77">D68-E68</f>
        <v>12782599.2</v>
      </c>
    </row>
    <row r="69" spans="1:7" ht="12.75">
      <c r="A69" s="11" t="s">
        <v>30</v>
      </c>
      <c r="B69" s="5"/>
      <c r="C69" s="5"/>
      <c r="D69" s="5">
        <f aca="true" t="shared" si="12" ref="D69:D77">B69+C69</f>
        <v>0</v>
      </c>
      <c r="E69" s="5"/>
      <c r="F69" s="5"/>
      <c r="G69" s="5">
        <f t="shared" si="11"/>
        <v>0</v>
      </c>
    </row>
    <row r="70" spans="1:7" ht="12.75">
      <c r="A70" s="11" t="s">
        <v>31</v>
      </c>
      <c r="B70" s="5"/>
      <c r="C70" s="5"/>
      <c r="D70" s="5">
        <f t="shared" si="12"/>
        <v>0</v>
      </c>
      <c r="E70" s="5"/>
      <c r="F70" s="5"/>
      <c r="G70" s="5">
        <f t="shared" si="11"/>
        <v>0</v>
      </c>
    </row>
    <row r="71" spans="1:7" ht="12.75">
      <c r="A71" s="11" t="s">
        <v>32</v>
      </c>
      <c r="B71" s="5"/>
      <c r="C71" s="5"/>
      <c r="D71" s="5">
        <f t="shared" si="12"/>
        <v>0</v>
      </c>
      <c r="E71" s="5"/>
      <c r="F71" s="5"/>
      <c r="G71" s="5">
        <f t="shared" si="11"/>
        <v>0</v>
      </c>
    </row>
    <row r="72" spans="1:7" ht="12.75">
      <c r="A72" s="11" t="s">
        <v>33</v>
      </c>
      <c r="B72" s="5"/>
      <c r="C72" s="5"/>
      <c r="D72" s="5">
        <f t="shared" si="12"/>
        <v>0</v>
      </c>
      <c r="E72" s="5"/>
      <c r="F72" s="5"/>
      <c r="G72" s="5">
        <f t="shared" si="11"/>
        <v>0</v>
      </c>
    </row>
    <row r="73" spans="1:7" ht="12.75">
      <c r="A73" s="11" t="s">
        <v>34</v>
      </c>
      <c r="B73" s="5"/>
      <c r="C73" s="5"/>
      <c r="D73" s="5">
        <f t="shared" si="12"/>
        <v>0</v>
      </c>
      <c r="E73" s="5"/>
      <c r="F73" s="5"/>
      <c r="G73" s="5">
        <f t="shared" si="11"/>
        <v>0</v>
      </c>
    </row>
    <row r="74" spans="1:7" ht="12.75">
      <c r="A74" s="11" t="s">
        <v>35</v>
      </c>
      <c r="B74" s="5">
        <v>13387810</v>
      </c>
      <c r="C74" s="5">
        <v>764113.19</v>
      </c>
      <c r="D74" s="5">
        <f t="shared" si="12"/>
        <v>14151923.19</v>
      </c>
      <c r="E74" s="5">
        <v>1369323.99</v>
      </c>
      <c r="F74" s="5">
        <v>1369323.99</v>
      </c>
      <c r="G74" s="5">
        <f t="shared" si="11"/>
        <v>12782599.2</v>
      </c>
    </row>
    <row r="75" spans="1:7" ht="12.75">
      <c r="A75" s="11" t="s">
        <v>36</v>
      </c>
      <c r="B75" s="5"/>
      <c r="C75" s="5"/>
      <c r="D75" s="5">
        <f t="shared" si="12"/>
        <v>0</v>
      </c>
      <c r="E75" s="5"/>
      <c r="F75" s="5"/>
      <c r="G75" s="5">
        <f t="shared" si="11"/>
        <v>0</v>
      </c>
    </row>
    <row r="76" spans="1:7" ht="12.75">
      <c r="A76" s="11" t="s">
        <v>37</v>
      </c>
      <c r="B76" s="5"/>
      <c r="C76" s="5"/>
      <c r="D76" s="5">
        <f t="shared" si="12"/>
        <v>0</v>
      </c>
      <c r="E76" s="5"/>
      <c r="F76" s="5"/>
      <c r="G76" s="5">
        <f t="shared" si="11"/>
        <v>0</v>
      </c>
    </row>
    <row r="77" spans="1:7" ht="12.75">
      <c r="A77" s="14" t="s">
        <v>38</v>
      </c>
      <c r="B77" s="15"/>
      <c r="C77" s="15"/>
      <c r="D77" s="15">
        <f t="shared" si="12"/>
        <v>0</v>
      </c>
      <c r="E77" s="15"/>
      <c r="F77" s="15"/>
      <c r="G77" s="15">
        <f t="shared" si="11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1635174.59</v>
      </c>
      <c r="D79" s="4">
        <f>SUM(D80:D83)</f>
        <v>1635174.59</v>
      </c>
      <c r="E79" s="4">
        <f>SUM(E80:E83)</f>
        <v>1406161.22</v>
      </c>
      <c r="F79" s="4">
        <f>SUM(F80:F83)</f>
        <v>1406161.22</v>
      </c>
      <c r="G79" s="4">
        <f>D79-E79</f>
        <v>229013.3700000001</v>
      </c>
    </row>
    <row r="80" spans="1:7" ht="12.75">
      <c r="A80" s="11" t="s">
        <v>40</v>
      </c>
      <c r="B80" s="5">
        <v>0</v>
      </c>
      <c r="C80" s="5">
        <v>1635174.59</v>
      </c>
      <c r="D80" s="5">
        <f>B80+C80</f>
        <v>1635174.59</v>
      </c>
      <c r="E80" s="5">
        <v>1406161.22</v>
      </c>
      <c r="F80" s="5">
        <v>1406161.22</v>
      </c>
      <c r="G80" s="5">
        <f>D80-E80</f>
        <v>229013.3700000001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>D81-E81</f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>D82-E82</f>
        <v>0</v>
      </c>
    </row>
    <row r="83" spans="1:7" ht="12.75">
      <c r="A83" s="11" t="s">
        <v>43</v>
      </c>
      <c r="B83" s="5">
        <v>0</v>
      </c>
      <c r="C83" s="5">
        <v>0</v>
      </c>
      <c r="D83" s="5">
        <f>B83+C83</f>
        <v>0</v>
      </c>
      <c r="E83" s="5">
        <v>0</v>
      </c>
      <c r="F83" s="5">
        <v>0</v>
      </c>
      <c r="G83" s="5">
        <f>D83-E83</f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3" ref="B85:G85">B11+B48</f>
        <v>91001670.75</v>
      </c>
      <c r="C85" s="4">
        <f t="shared" si="13"/>
        <v>6197966.709999999</v>
      </c>
      <c r="D85" s="4">
        <f t="shared" si="13"/>
        <v>97199637.46000001</v>
      </c>
      <c r="E85" s="4">
        <f t="shared" si="13"/>
        <v>35295007.629999995</v>
      </c>
      <c r="F85" s="4">
        <f t="shared" si="13"/>
        <v>35295007.629999995</v>
      </c>
      <c r="G85" s="4">
        <f t="shared" si="13"/>
        <v>61904629.830000006</v>
      </c>
    </row>
    <row r="86" spans="1:7" ht="13.5" thickBot="1">
      <c r="A86" s="10"/>
      <c r="B86" s="6"/>
      <c r="C86" s="6"/>
      <c r="D86" s="6"/>
      <c r="E86" s="6"/>
      <c r="F86" s="6"/>
      <c r="G86" s="6"/>
    </row>
    <row r="88" spans="1:7" ht="12.75">
      <c r="A88" s="36" t="s">
        <v>48</v>
      </c>
      <c r="B88" s="36"/>
      <c r="C88" s="36"/>
      <c r="D88" s="36"/>
      <c r="E88" s="36"/>
      <c r="F88" s="36"/>
      <c r="G88" s="36"/>
    </row>
    <row r="89" spans="1:7" ht="19.5" customHeight="1">
      <c r="A89" s="36"/>
      <c r="B89" s="36"/>
      <c r="C89" s="36"/>
      <c r="D89" s="36"/>
      <c r="E89" s="36"/>
      <c r="F89" s="36"/>
      <c r="G89" s="36"/>
    </row>
    <row r="90" spans="1:7" ht="15.75">
      <c r="A90" s="17"/>
      <c r="B90" s="17"/>
      <c r="C90" s="17"/>
      <c r="D90" s="18"/>
      <c r="E90" s="18"/>
      <c r="F90" s="19"/>
      <c r="G90" s="19"/>
    </row>
    <row r="91" spans="1:7" ht="12.75">
      <c r="A91" s="37" t="s">
        <v>49</v>
      </c>
      <c r="B91" s="37"/>
      <c r="C91" s="37"/>
      <c r="D91" s="37"/>
      <c r="E91" s="37"/>
      <c r="F91" s="37"/>
      <c r="G91" s="37"/>
    </row>
    <row r="92" spans="1:7" ht="48.75" customHeight="1">
      <c r="A92" s="37"/>
      <c r="B92" s="37"/>
      <c r="C92" s="37"/>
      <c r="D92" s="37"/>
      <c r="E92" s="37"/>
      <c r="F92" s="37"/>
      <c r="G92" s="37"/>
    </row>
    <row r="93" spans="1:7" ht="12.75">
      <c r="A93" s="25"/>
      <c r="B93" s="25"/>
      <c r="C93" s="25"/>
      <c r="D93" s="25"/>
      <c r="E93" s="25"/>
      <c r="F93" s="25"/>
      <c r="G93" s="25"/>
    </row>
    <row r="94" spans="1:7" ht="12.75">
      <c r="A94" s="25"/>
      <c r="B94" s="25"/>
      <c r="C94" s="25"/>
      <c r="D94" s="25"/>
      <c r="E94" s="25"/>
      <c r="F94" s="25"/>
      <c r="G94" s="25"/>
    </row>
    <row r="95" spans="1:7" ht="15.75">
      <c r="A95" s="17"/>
      <c r="B95" s="17"/>
      <c r="C95" s="18"/>
      <c r="D95" s="18"/>
      <c r="E95" s="17"/>
      <c r="F95" s="19"/>
      <c r="G95" s="19"/>
    </row>
    <row r="96" spans="1:7" ht="15.75" customHeight="1">
      <c r="A96" s="38" t="s">
        <v>50</v>
      </c>
      <c r="B96" s="38"/>
      <c r="C96" s="38"/>
      <c r="D96" s="34" t="s">
        <v>51</v>
      </c>
      <c r="E96" s="34"/>
      <c r="F96" s="34"/>
      <c r="G96" s="34"/>
    </row>
    <row r="97" spans="1:7" ht="15.75" customHeight="1">
      <c r="A97" s="39" t="s">
        <v>52</v>
      </c>
      <c r="B97" s="39"/>
      <c r="C97" s="39"/>
      <c r="D97" s="35" t="s">
        <v>53</v>
      </c>
      <c r="E97" s="35"/>
      <c r="F97" s="35"/>
      <c r="G97" s="35"/>
    </row>
    <row r="98" spans="1:7" ht="12.75">
      <c r="A98" s="21"/>
      <c r="B98" s="21"/>
      <c r="C98" s="21"/>
      <c r="D98" s="21"/>
      <c r="E98" s="21"/>
      <c r="F98" s="21"/>
      <c r="G98" s="21"/>
    </row>
    <row r="99" spans="1:7" ht="12.75">
      <c r="A99" s="21"/>
      <c r="B99" s="21"/>
      <c r="C99" s="21"/>
      <c r="D99" s="21"/>
      <c r="E99" s="21"/>
      <c r="F99" s="21"/>
      <c r="G99" s="21"/>
    </row>
    <row r="100" spans="1:7" ht="12.75">
      <c r="A100" s="21"/>
      <c r="B100" s="21"/>
      <c r="C100" s="21"/>
      <c r="D100" s="21"/>
      <c r="E100" s="21"/>
      <c r="F100" s="21"/>
      <c r="G100" s="21"/>
    </row>
    <row r="101" spans="1:7" ht="12.75">
      <c r="A101" s="21"/>
      <c r="B101" s="21"/>
      <c r="C101" s="21"/>
      <c r="D101" s="21"/>
      <c r="E101" s="21"/>
      <c r="F101" s="21"/>
      <c r="G101" s="21"/>
    </row>
    <row r="102" spans="1:7" ht="15.75">
      <c r="A102" s="21"/>
      <c r="B102" s="34" t="s">
        <v>54</v>
      </c>
      <c r="C102" s="34"/>
      <c r="D102" s="34"/>
      <c r="E102" s="34"/>
      <c r="F102" s="21"/>
      <c r="G102" s="21"/>
    </row>
    <row r="103" spans="1:7" ht="15.75">
      <c r="A103" s="21"/>
      <c r="B103" s="35" t="s">
        <v>55</v>
      </c>
      <c r="C103" s="35"/>
      <c r="D103" s="35"/>
      <c r="E103" s="35"/>
      <c r="F103" s="21"/>
      <c r="G103" s="21"/>
    </row>
  </sheetData>
  <sheetProtection/>
  <mergeCells count="16">
    <mergeCell ref="B102:E102"/>
    <mergeCell ref="B103:E103"/>
    <mergeCell ref="A88:G89"/>
    <mergeCell ref="A91:G92"/>
    <mergeCell ref="A96:C96"/>
    <mergeCell ref="D96:G96"/>
    <mergeCell ref="A97:C97"/>
    <mergeCell ref="D97:G97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3"/>
  <sheetViews>
    <sheetView view="pageBreakPreview" zoomScale="85" zoomScaleSheetLayoutView="85" zoomScalePageLayoutView="0" workbookViewId="0" topLeftCell="A1">
      <pane ySplit="9" topLeftCell="A90" activePane="bottomLeft" state="frozen"/>
      <selection pane="topLeft" activeCell="C99" sqref="C99"/>
      <selection pane="bottomLeft" activeCell="C99" sqref="C99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40" t="s">
        <v>46</v>
      </c>
      <c r="B2" s="46"/>
      <c r="C2" s="46"/>
      <c r="D2" s="46"/>
      <c r="E2" s="46"/>
      <c r="F2" s="46"/>
      <c r="G2" s="47"/>
    </row>
    <row r="3" spans="1:7" ht="12.75">
      <c r="A3" s="41" t="s">
        <v>0</v>
      </c>
      <c r="B3" s="48"/>
      <c r="C3" s="48"/>
      <c r="D3" s="48"/>
      <c r="E3" s="48"/>
      <c r="F3" s="48"/>
      <c r="G3" s="49"/>
    </row>
    <row r="4" spans="1:7" ht="12.75">
      <c r="A4" s="41" t="s">
        <v>1</v>
      </c>
      <c r="B4" s="48"/>
      <c r="C4" s="48"/>
      <c r="D4" s="48"/>
      <c r="E4" s="48"/>
      <c r="F4" s="48"/>
      <c r="G4" s="49"/>
    </row>
    <row r="5" spans="1:7" ht="12.75">
      <c r="A5" s="41" t="s">
        <v>60</v>
      </c>
      <c r="B5" s="48"/>
      <c r="C5" s="48"/>
      <c r="D5" s="48"/>
      <c r="E5" s="48"/>
      <c r="F5" s="48"/>
      <c r="G5" s="49"/>
    </row>
    <row r="6" spans="1:7" ht="13.5" thickBot="1">
      <c r="A6" s="42" t="s">
        <v>2</v>
      </c>
      <c r="B6" s="50"/>
      <c r="C6" s="50"/>
      <c r="D6" s="50"/>
      <c r="E6" s="50"/>
      <c r="F6" s="50"/>
      <c r="G6" s="51"/>
    </row>
    <row r="7" spans="1:7" ht="15.75" customHeight="1">
      <c r="A7" s="40" t="s">
        <v>3</v>
      </c>
      <c r="B7" s="52" t="s">
        <v>4</v>
      </c>
      <c r="C7" s="53"/>
      <c r="D7" s="53"/>
      <c r="E7" s="53"/>
      <c r="F7" s="54"/>
      <c r="G7" s="43" t="s">
        <v>5</v>
      </c>
    </row>
    <row r="8" spans="1:7" ht="15.75" customHeight="1" thickBot="1">
      <c r="A8" s="41"/>
      <c r="B8" s="55"/>
      <c r="C8" s="56"/>
      <c r="D8" s="56"/>
      <c r="E8" s="56"/>
      <c r="F8" s="57"/>
      <c r="G8" s="44"/>
    </row>
    <row r="9" spans="1:7" ht="26.25" thickBot="1">
      <c r="A9" s="42"/>
      <c r="B9" s="12" t="s">
        <v>6</v>
      </c>
      <c r="C9" s="27" t="s">
        <v>7</v>
      </c>
      <c r="D9" s="27" t="s">
        <v>8</v>
      </c>
      <c r="E9" s="27" t="s">
        <v>9</v>
      </c>
      <c r="F9" s="27" t="s">
        <v>10</v>
      </c>
      <c r="G9" s="45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53040476.75</v>
      </c>
      <c r="C11" s="4">
        <f t="shared" si="0"/>
        <v>1122883.7299999997</v>
      </c>
      <c r="D11" s="4">
        <f t="shared" si="0"/>
        <v>54163360.480000004</v>
      </c>
      <c r="E11" s="4">
        <f t="shared" si="0"/>
        <v>24381199.75</v>
      </c>
      <c r="F11" s="4">
        <f t="shared" si="0"/>
        <v>24381199.75</v>
      </c>
      <c r="G11" s="4">
        <f t="shared" si="0"/>
        <v>29782160.73</v>
      </c>
    </row>
    <row r="12" spans="1:7" ht="12.75">
      <c r="A12" s="8" t="s">
        <v>12</v>
      </c>
      <c r="B12" s="4">
        <f>SUM(B13:B20)</f>
        <v>25476102.75</v>
      </c>
      <c r="C12" s="4">
        <f>SUM(C13:C20)</f>
        <v>2435052.82</v>
      </c>
      <c r="D12" s="4">
        <f>SUM(D13:D20)</f>
        <v>27911155.57</v>
      </c>
      <c r="E12" s="4">
        <f>SUM(E13:E20)</f>
        <v>12766282.22</v>
      </c>
      <c r="F12" s="4">
        <f>SUM(F13:F20)</f>
        <v>12766282.22</v>
      </c>
      <c r="G12" s="4">
        <f aca="true" t="shared" si="1" ref="G12:G20">D12-E12</f>
        <v>15144873.35</v>
      </c>
    </row>
    <row r="13" spans="1:7" ht="12.75">
      <c r="A13" s="11" t="s">
        <v>13</v>
      </c>
      <c r="B13" s="5"/>
      <c r="C13" s="5"/>
      <c r="D13" s="5">
        <f aca="true" t="shared" si="2" ref="D13:D20">B13+C13</f>
        <v>0</v>
      </c>
      <c r="E13" s="5"/>
      <c r="F13" s="5"/>
      <c r="G13" s="5">
        <f t="shared" si="1"/>
        <v>0</v>
      </c>
    </row>
    <row r="14" spans="1:7" ht="12.75">
      <c r="A14" s="11" t="s">
        <v>14</v>
      </c>
      <c r="B14" s="5">
        <v>316948</v>
      </c>
      <c r="C14" s="5">
        <v>0</v>
      </c>
      <c r="D14" s="5">
        <f t="shared" si="2"/>
        <v>316948</v>
      </c>
      <c r="E14" s="5">
        <v>157121</v>
      </c>
      <c r="F14" s="5">
        <v>157121</v>
      </c>
      <c r="G14" s="5">
        <f t="shared" si="1"/>
        <v>159827</v>
      </c>
    </row>
    <row r="15" spans="1:7" ht="12.75">
      <c r="A15" s="11" t="s">
        <v>15</v>
      </c>
      <c r="B15" s="5">
        <v>22564440.97</v>
      </c>
      <c r="C15" s="5">
        <v>2553536.3</v>
      </c>
      <c r="D15" s="5">
        <f t="shared" si="2"/>
        <v>25117977.27</v>
      </c>
      <c r="E15" s="5">
        <v>11381768.91</v>
      </c>
      <c r="F15" s="5">
        <v>11381768.91</v>
      </c>
      <c r="G15" s="5">
        <f t="shared" si="1"/>
        <v>13736208.36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2059197</v>
      </c>
      <c r="C17" s="5">
        <v>0</v>
      </c>
      <c r="D17" s="5">
        <f t="shared" si="2"/>
        <v>2059197</v>
      </c>
      <c r="E17" s="5">
        <v>1037846</v>
      </c>
      <c r="F17" s="5">
        <v>1037846</v>
      </c>
      <c r="G17" s="5">
        <f t="shared" si="1"/>
        <v>1021351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535516.78</v>
      </c>
      <c r="C20" s="5">
        <v>-118483.48</v>
      </c>
      <c r="D20" s="5">
        <f t="shared" si="2"/>
        <v>417033.30000000005</v>
      </c>
      <c r="E20" s="5">
        <v>189546.31</v>
      </c>
      <c r="F20" s="5">
        <v>189546.31</v>
      </c>
      <c r="G20" s="5">
        <f t="shared" si="1"/>
        <v>227486.99000000005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8499967</v>
      </c>
      <c r="C22" s="4">
        <f>SUM(C23:C29)</f>
        <v>1381336.17</v>
      </c>
      <c r="D22" s="4">
        <f>SUM(D23:D29)</f>
        <v>9881303.17</v>
      </c>
      <c r="E22" s="4">
        <f>SUM(E23:E29)</f>
        <v>5000844.2700000005</v>
      </c>
      <c r="F22" s="4">
        <f>SUM(F23:F29)</f>
        <v>5000844.2700000005</v>
      </c>
      <c r="G22" s="4">
        <f aca="true" t="shared" si="3" ref="G22:G29">D22-E22</f>
        <v>4880458.899999999</v>
      </c>
    </row>
    <row r="23" spans="1:7" ht="12.75">
      <c r="A23" s="11" t="s">
        <v>22</v>
      </c>
      <c r="B23" s="5"/>
      <c r="C23" s="5"/>
      <c r="D23" s="5">
        <f aca="true" t="shared" si="4" ref="D23:D29"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3669930</v>
      </c>
      <c r="C24" s="5">
        <v>271246.34</v>
      </c>
      <c r="D24" s="5">
        <f t="shared" si="4"/>
        <v>3941176.34</v>
      </c>
      <c r="E24" s="5">
        <v>1993938.12</v>
      </c>
      <c r="F24" s="5">
        <v>1993938.12</v>
      </c>
      <c r="G24" s="5">
        <f t="shared" si="3"/>
        <v>1947238.2199999997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146614</v>
      </c>
      <c r="C26" s="5">
        <v>0</v>
      </c>
      <c r="D26" s="5">
        <f t="shared" si="4"/>
        <v>146614</v>
      </c>
      <c r="E26" s="5">
        <v>71164</v>
      </c>
      <c r="F26" s="5">
        <v>71164</v>
      </c>
      <c r="G26" s="5">
        <f t="shared" si="3"/>
        <v>75450</v>
      </c>
    </row>
    <row r="27" spans="1:7" ht="12.75">
      <c r="A27" s="11" t="s">
        <v>26</v>
      </c>
      <c r="B27" s="5">
        <v>2319318</v>
      </c>
      <c r="C27" s="5">
        <v>1104119.41</v>
      </c>
      <c r="D27" s="5">
        <f t="shared" si="4"/>
        <v>3423437.41</v>
      </c>
      <c r="E27" s="5">
        <v>1710644.81</v>
      </c>
      <c r="F27" s="5">
        <v>1710644.81</v>
      </c>
      <c r="G27" s="5">
        <f t="shared" si="3"/>
        <v>1712792.6</v>
      </c>
    </row>
    <row r="28" spans="1:7" ht="12.75">
      <c r="A28" s="11" t="s">
        <v>27</v>
      </c>
      <c r="B28" s="5">
        <v>2364105</v>
      </c>
      <c r="C28" s="5">
        <v>5970.42</v>
      </c>
      <c r="D28" s="5">
        <f t="shared" si="4"/>
        <v>2370075.42</v>
      </c>
      <c r="E28" s="5">
        <v>1225097.34</v>
      </c>
      <c r="F28" s="5">
        <v>1225097.34</v>
      </c>
      <c r="G28" s="5">
        <f t="shared" si="3"/>
        <v>1144978.0799999998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19064407</v>
      </c>
      <c r="C31" s="4">
        <f>SUM(C32:C40)</f>
        <v>-2718936.33</v>
      </c>
      <c r="D31" s="4">
        <f>SUM(D32:D40)</f>
        <v>16345470.67</v>
      </c>
      <c r="E31" s="4">
        <f>SUM(E32:E40)</f>
        <v>6598416.08</v>
      </c>
      <c r="F31" s="4">
        <f>SUM(F32:F40)</f>
        <v>6598416.08</v>
      </c>
      <c r="G31" s="4">
        <f aca="true" t="shared" si="5" ref="G31:G40">D31-E31</f>
        <v>9747054.59</v>
      </c>
    </row>
    <row r="32" spans="1:7" ht="12.75">
      <c r="A32" s="11" t="s">
        <v>30</v>
      </c>
      <c r="B32" s="5"/>
      <c r="C32" s="5"/>
      <c r="D32" s="5">
        <f aca="true" t="shared" si="6" ref="D32:D40"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t="shared" si="6"/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>
        <v>19064407</v>
      </c>
      <c r="C37" s="5">
        <v>-2718936.33</v>
      </c>
      <c r="D37" s="5">
        <f t="shared" si="6"/>
        <v>16345470.67</v>
      </c>
      <c r="E37" s="5">
        <v>6598416.08</v>
      </c>
      <c r="F37" s="5">
        <v>6598416.08</v>
      </c>
      <c r="G37" s="5">
        <f t="shared" si="5"/>
        <v>9747054.59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25431.07</v>
      </c>
      <c r="D42" s="4">
        <f>SUM(D43:D46)</f>
        <v>25431.07</v>
      </c>
      <c r="E42" s="4">
        <f>SUM(E43:E46)</f>
        <v>15657.18</v>
      </c>
      <c r="F42" s="4">
        <f>SUM(F43:F46)</f>
        <v>15657.18</v>
      </c>
      <c r="G42" s="4">
        <f>D42-E42</f>
        <v>9773.89</v>
      </c>
    </row>
    <row r="43" spans="1:7" ht="12.75">
      <c r="A43" s="11" t="s">
        <v>40</v>
      </c>
      <c r="B43" s="5">
        <v>0</v>
      </c>
      <c r="C43" s="5">
        <v>25431.07</v>
      </c>
      <c r="D43" s="5">
        <f>B43+C43</f>
        <v>25431.07</v>
      </c>
      <c r="E43" s="5">
        <v>15657.18</v>
      </c>
      <c r="F43" s="5">
        <v>15657.18</v>
      </c>
      <c r="G43" s="5">
        <f>D43-E43</f>
        <v>9773.89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>
        <v>0</v>
      </c>
      <c r="C46" s="5">
        <v>0</v>
      </c>
      <c r="D46" s="5">
        <f>B46+C46</f>
        <v>0</v>
      </c>
      <c r="E46" s="5">
        <v>0</v>
      </c>
      <c r="F46" s="5">
        <v>0</v>
      </c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37961194</v>
      </c>
      <c r="C48" s="4">
        <f>C49+C59+C68+C79</f>
        <v>5075082.9799999995</v>
      </c>
      <c r="D48" s="4">
        <f>D49+D59+D68+D79</f>
        <v>43036276.980000004</v>
      </c>
      <c r="E48" s="4">
        <f>E49+E59+E68+E79</f>
        <v>16650358.61</v>
      </c>
      <c r="F48" s="4">
        <f>F49+F59+F68+F79</f>
        <v>16650358.61</v>
      </c>
      <c r="G48" s="4">
        <f aca="true" t="shared" si="7" ref="G48:G57">D48-E48</f>
        <v>26385918.370000005</v>
      </c>
    </row>
    <row r="49" spans="1:7" ht="12.75">
      <c r="A49" s="8" t="s">
        <v>12</v>
      </c>
      <c r="B49" s="4">
        <f>SUM(B50:B57)</f>
        <v>17904077</v>
      </c>
      <c r="C49" s="4">
        <f>SUM(C50:C57)</f>
        <v>194413.6</v>
      </c>
      <c r="D49" s="4">
        <f>SUM(D50:D57)</f>
        <v>18098490.6</v>
      </c>
      <c r="E49" s="4">
        <f>SUM(E50:E57)</f>
        <v>8055317.46</v>
      </c>
      <c r="F49" s="4">
        <f>SUM(F50:F57)</f>
        <v>8055317.46</v>
      </c>
      <c r="G49" s="4">
        <f t="shared" si="7"/>
        <v>10043173.14</v>
      </c>
    </row>
    <row r="50" spans="1:7" ht="12.75">
      <c r="A50" s="11" t="s">
        <v>13</v>
      </c>
      <c r="B50" s="5"/>
      <c r="C50" s="5"/>
      <c r="D50" s="5">
        <f aca="true" t="shared" si="8" ref="D50:D57"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t="shared" si="8"/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13536246</v>
      </c>
      <c r="C52" s="5">
        <v>194413.6</v>
      </c>
      <c r="D52" s="5">
        <f t="shared" si="8"/>
        <v>13730659.6</v>
      </c>
      <c r="E52" s="5">
        <v>6203060.46</v>
      </c>
      <c r="F52" s="5">
        <v>6203060.46</v>
      </c>
      <c r="G52" s="5">
        <f t="shared" si="7"/>
        <v>7527599.14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3920409</v>
      </c>
      <c r="C56" s="5">
        <v>0</v>
      </c>
      <c r="D56" s="5">
        <f t="shared" si="8"/>
        <v>3920409</v>
      </c>
      <c r="E56" s="5">
        <v>1654208</v>
      </c>
      <c r="F56" s="5">
        <v>1654208</v>
      </c>
      <c r="G56" s="5">
        <f t="shared" si="7"/>
        <v>2266201</v>
      </c>
    </row>
    <row r="57" spans="1:7" ht="12.75">
      <c r="A57" s="11" t="s">
        <v>20</v>
      </c>
      <c r="B57" s="5">
        <v>447422</v>
      </c>
      <c r="C57" s="5">
        <v>0</v>
      </c>
      <c r="D57" s="5">
        <f t="shared" si="8"/>
        <v>447422</v>
      </c>
      <c r="E57" s="5">
        <v>198049</v>
      </c>
      <c r="F57" s="5">
        <v>198049</v>
      </c>
      <c r="G57" s="5">
        <f t="shared" si="7"/>
        <v>249373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6669307</v>
      </c>
      <c r="C59" s="4">
        <f>SUM(C60:C66)</f>
        <v>2481381.5999999996</v>
      </c>
      <c r="D59" s="4">
        <f>SUM(D60:D66)</f>
        <v>9150688.6</v>
      </c>
      <c r="E59" s="4">
        <f>SUM(E60:E66)</f>
        <v>5819555.9399999995</v>
      </c>
      <c r="F59" s="4">
        <f>SUM(F60:F66)</f>
        <v>5819555.9399999995</v>
      </c>
      <c r="G59" s="4">
        <f aca="true" t="shared" si="9" ref="G59:G66">D59-E59</f>
        <v>3331132.66</v>
      </c>
    </row>
    <row r="60" spans="1:7" ht="12.75">
      <c r="A60" s="11" t="s">
        <v>22</v>
      </c>
      <c r="B60" s="5"/>
      <c r="C60" s="5"/>
      <c r="D60" s="5">
        <f aca="true" t="shared" si="10" ref="D60:D66">B60+C60</f>
        <v>0</v>
      </c>
      <c r="E60" s="5"/>
      <c r="F60" s="5"/>
      <c r="G60" s="5">
        <f t="shared" si="9"/>
        <v>0</v>
      </c>
    </row>
    <row r="61" spans="1:7" ht="12.75">
      <c r="A61" s="11" t="s">
        <v>23</v>
      </c>
      <c r="B61" s="5">
        <v>2118777</v>
      </c>
      <c r="C61" s="5">
        <v>1299320.45</v>
      </c>
      <c r="D61" s="5">
        <f t="shared" si="10"/>
        <v>3418097.45</v>
      </c>
      <c r="E61" s="5">
        <v>2735784.65</v>
      </c>
      <c r="F61" s="5">
        <v>2735784.65</v>
      </c>
      <c r="G61" s="5">
        <f t="shared" si="9"/>
        <v>682312.8000000003</v>
      </c>
    </row>
    <row r="62" spans="1:7" ht="12.75">
      <c r="A62" s="11" t="s">
        <v>24</v>
      </c>
      <c r="B62" s="5"/>
      <c r="C62" s="5"/>
      <c r="D62" s="5">
        <f t="shared" si="10"/>
        <v>0</v>
      </c>
      <c r="E62" s="5"/>
      <c r="F62" s="5"/>
      <c r="G62" s="5">
        <f t="shared" si="9"/>
        <v>0</v>
      </c>
    </row>
    <row r="63" spans="1:7" ht="12.75">
      <c r="A63" s="11" t="s">
        <v>25</v>
      </c>
      <c r="B63" s="5"/>
      <c r="C63" s="5"/>
      <c r="D63" s="5">
        <f t="shared" si="10"/>
        <v>0</v>
      </c>
      <c r="E63" s="5"/>
      <c r="F63" s="5"/>
      <c r="G63" s="5">
        <f t="shared" si="9"/>
        <v>0</v>
      </c>
    </row>
    <row r="64" spans="1:7" ht="12.75">
      <c r="A64" s="11" t="s">
        <v>26</v>
      </c>
      <c r="B64" s="5">
        <v>1518321</v>
      </c>
      <c r="C64" s="5">
        <v>1182061.15</v>
      </c>
      <c r="D64" s="5">
        <f t="shared" si="10"/>
        <v>2700382.15</v>
      </c>
      <c r="E64" s="5">
        <v>1684927.29</v>
      </c>
      <c r="F64" s="5">
        <v>1684927.29</v>
      </c>
      <c r="G64" s="5">
        <f t="shared" si="9"/>
        <v>1015454.8599999999</v>
      </c>
    </row>
    <row r="65" spans="1:7" ht="12.75">
      <c r="A65" s="11" t="s">
        <v>27</v>
      </c>
      <c r="B65" s="5">
        <v>3032209</v>
      </c>
      <c r="C65" s="5">
        <v>0</v>
      </c>
      <c r="D65" s="5">
        <f t="shared" si="10"/>
        <v>3032209</v>
      </c>
      <c r="E65" s="5">
        <v>1398844</v>
      </c>
      <c r="F65" s="5">
        <v>1398844</v>
      </c>
      <c r="G65" s="5">
        <f t="shared" si="9"/>
        <v>1633365</v>
      </c>
    </row>
    <row r="66" spans="1:7" ht="12.75">
      <c r="A66" s="11" t="s">
        <v>28</v>
      </c>
      <c r="B66" s="5"/>
      <c r="C66" s="5"/>
      <c r="D66" s="5">
        <f t="shared" si="10"/>
        <v>0</v>
      </c>
      <c r="E66" s="5"/>
      <c r="F66" s="5"/>
      <c r="G66" s="5">
        <f t="shared" si="9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13387810</v>
      </c>
      <c r="C68" s="4">
        <f>SUM(C69:C77)</f>
        <v>764113.19</v>
      </c>
      <c r="D68" s="4">
        <f>SUM(D69:D77)</f>
        <v>14151923.19</v>
      </c>
      <c r="E68" s="4">
        <f>SUM(E69:E77)</f>
        <v>1369323.99</v>
      </c>
      <c r="F68" s="4">
        <f>SUM(F69:F77)</f>
        <v>1369323.99</v>
      </c>
      <c r="G68" s="4">
        <f aca="true" t="shared" si="11" ref="G68:G77">D68-E68</f>
        <v>12782599.2</v>
      </c>
    </row>
    <row r="69" spans="1:7" ht="12.75">
      <c r="A69" s="11" t="s">
        <v>30</v>
      </c>
      <c r="B69" s="5"/>
      <c r="C69" s="5"/>
      <c r="D69" s="5">
        <f aca="true" t="shared" si="12" ref="D69:D77">B69+C69</f>
        <v>0</v>
      </c>
      <c r="E69" s="5"/>
      <c r="F69" s="5"/>
      <c r="G69" s="5">
        <f t="shared" si="11"/>
        <v>0</v>
      </c>
    </row>
    <row r="70" spans="1:7" ht="12.75">
      <c r="A70" s="11" t="s">
        <v>31</v>
      </c>
      <c r="B70" s="5"/>
      <c r="C70" s="5"/>
      <c r="D70" s="5">
        <f t="shared" si="12"/>
        <v>0</v>
      </c>
      <c r="E70" s="5"/>
      <c r="F70" s="5"/>
      <c r="G70" s="5">
        <f t="shared" si="11"/>
        <v>0</v>
      </c>
    </row>
    <row r="71" spans="1:7" ht="12.75">
      <c r="A71" s="11" t="s">
        <v>32</v>
      </c>
      <c r="B71" s="5"/>
      <c r="C71" s="5"/>
      <c r="D71" s="5">
        <f t="shared" si="12"/>
        <v>0</v>
      </c>
      <c r="E71" s="5"/>
      <c r="F71" s="5"/>
      <c r="G71" s="5">
        <f t="shared" si="11"/>
        <v>0</v>
      </c>
    </row>
    <row r="72" spans="1:7" ht="12.75">
      <c r="A72" s="11" t="s">
        <v>33</v>
      </c>
      <c r="B72" s="5"/>
      <c r="C72" s="5"/>
      <c r="D72" s="5">
        <f t="shared" si="12"/>
        <v>0</v>
      </c>
      <c r="E72" s="5"/>
      <c r="F72" s="5"/>
      <c r="G72" s="5">
        <f t="shared" si="11"/>
        <v>0</v>
      </c>
    </row>
    <row r="73" spans="1:7" ht="12.75">
      <c r="A73" s="11" t="s">
        <v>34</v>
      </c>
      <c r="B73" s="5"/>
      <c r="C73" s="5"/>
      <c r="D73" s="5">
        <f t="shared" si="12"/>
        <v>0</v>
      </c>
      <c r="E73" s="5"/>
      <c r="F73" s="5"/>
      <c r="G73" s="5">
        <f t="shared" si="11"/>
        <v>0</v>
      </c>
    </row>
    <row r="74" spans="1:7" ht="12.75">
      <c r="A74" s="11" t="s">
        <v>35</v>
      </c>
      <c r="B74" s="5">
        <v>13387810</v>
      </c>
      <c r="C74" s="5">
        <v>764113.19</v>
      </c>
      <c r="D74" s="5">
        <f t="shared" si="12"/>
        <v>14151923.19</v>
      </c>
      <c r="E74" s="5">
        <v>1369323.99</v>
      </c>
      <c r="F74" s="5">
        <v>1369323.99</v>
      </c>
      <c r="G74" s="5">
        <f t="shared" si="11"/>
        <v>12782599.2</v>
      </c>
    </row>
    <row r="75" spans="1:7" ht="12.75">
      <c r="A75" s="11" t="s">
        <v>36</v>
      </c>
      <c r="B75" s="5"/>
      <c r="C75" s="5"/>
      <c r="D75" s="5">
        <f t="shared" si="12"/>
        <v>0</v>
      </c>
      <c r="E75" s="5"/>
      <c r="F75" s="5"/>
      <c r="G75" s="5">
        <f t="shared" si="11"/>
        <v>0</v>
      </c>
    </row>
    <row r="76" spans="1:7" ht="12.75">
      <c r="A76" s="11" t="s">
        <v>37</v>
      </c>
      <c r="B76" s="5"/>
      <c r="C76" s="5"/>
      <c r="D76" s="5">
        <f t="shared" si="12"/>
        <v>0</v>
      </c>
      <c r="E76" s="5"/>
      <c r="F76" s="5"/>
      <c r="G76" s="5">
        <f t="shared" si="11"/>
        <v>0</v>
      </c>
    </row>
    <row r="77" spans="1:7" ht="12.75">
      <c r="A77" s="14" t="s">
        <v>38</v>
      </c>
      <c r="B77" s="15"/>
      <c r="C77" s="15"/>
      <c r="D77" s="15">
        <f t="shared" si="12"/>
        <v>0</v>
      </c>
      <c r="E77" s="15"/>
      <c r="F77" s="15"/>
      <c r="G77" s="15">
        <f t="shared" si="11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1635174.59</v>
      </c>
      <c r="D79" s="4">
        <f>SUM(D80:D83)</f>
        <v>1635174.59</v>
      </c>
      <c r="E79" s="4">
        <f>SUM(E80:E83)</f>
        <v>1406161.22</v>
      </c>
      <c r="F79" s="4">
        <f>SUM(F80:F83)</f>
        <v>1406161.22</v>
      </c>
      <c r="G79" s="4">
        <f>D79-E79</f>
        <v>229013.3700000001</v>
      </c>
    </row>
    <row r="80" spans="1:7" ht="12.75">
      <c r="A80" s="11" t="s">
        <v>40</v>
      </c>
      <c r="B80" s="5">
        <v>0</v>
      </c>
      <c r="C80" s="5">
        <v>1635174.59</v>
      </c>
      <c r="D80" s="5">
        <f>B80+C80</f>
        <v>1635174.59</v>
      </c>
      <c r="E80" s="5">
        <v>1406161.22</v>
      </c>
      <c r="F80" s="5">
        <v>1406161.22</v>
      </c>
      <c r="G80" s="5">
        <f>D80-E80</f>
        <v>229013.3700000001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>D81-E81</f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>D82-E82</f>
        <v>0</v>
      </c>
    </row>
    <row r="83" spans="1:7" ht="12.75">
      <c r="A83" s="11" t="s">
        <v>43</v>
      </c>
      <c r="B83" s="5">
        <v>0</v>
      </c>
      <c r="C83" s="5">
        <v>0</v>
      </c>
      <c r="D83" s="5">
        <f>B83+C83</f>
        <v>0</v>
      </c>
      <c r="E83" s="5">
        <v>0</v>
      </c>
      <c r="F83" s="5">
        <v>0</v>
      </c>
      <c r="G83" s="5">
        <f>D83-E83</f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3" ref="B85:G85">B11+B48</f>
        <v>91001670.75</v>
      </c>
      <c r="C85" s="4">
        <f t="shared" si="13"/>
        <v>6197966.709999999</v>
      </c>
      <c r="D85" s="4">
        <f t="shared" si="13"/>
        <v>97199637.46000001</v>
      </c>
      <c r="E85" s="4">
        <f t="shared" si="13"/>
        <v>41031558.36</v>
      </c>
      <c r="F85" s="4">
        <f t="shared" si="13"/>
        <v>41031558.36</v>
      </c>
      <c r="G85" s="4">
        <f t="shared" si="13"/>
        <v>56168079.10000001</v>
      </c>
    </row>
    <row r="86" spans="1:7" ht="13.5" thickBot="1">
      <c r="A86" s="10"/>
      <c r="B86" s="6"/>
      <c r="C86" s="6"/>
      <c r="D86" s="6"/>
      <c r="E86" s="6"/>
      <c r="F86" s="6"/>
      <c r="G86" s="6"/>
    </row>
    <row r="88" spans="1:7" ht="12.75">
      <c r="A88" s="36" t="s">
        <v>48</v>
      </c>
      <c r="B88" s="36"/>
      <c r="C88" s="36"/>
      <c r="D88" s="36"/>
      <c r="E88" s="36"/>
      <c r="F88" s="36"/>
      <c r="G88" s="36"/>
    </row>
    <row r="89" spans="1:7" ht="19.5" customHeight="1">
      <c r="A89" s="36"/>
      <c r="B89" s="36"/>
      <c r="C89" s="36"/>
      <c r="D89" s="36"/>
      <c r="E89" s="36"/>
      <c r="F89" s="36"/>
      <c r="G89" s="36"/>
    </row>
    <row r="90" spans="1:7" ht="15.75">
      <c r="A90" s="17"/>
      <c r="B90" s="17"/>
      <c r="C90" s="17"/>
      <c r="D90" s="18"/>
      <c r="E90" s="18"/>
      <c r="F90" s="19"/>
      <c r="G90" s="19"/>
    </row>
    <row r="91" spans="1:7" ht="12.75">
      <c r="A91" s="37" t="s">
        <v>49</v>
      </c>
      <c r="B91" s="37"/>
      <c r="C91" s="37"/>
      <c r="D91" s="37"/>
      <c r="E91" s="37"/>
      <c r="F91" s="37"/>
      <c r="G91" s="37"/>
    </row>
    <row r="92" spans="1:7" ht="48.75" customHeight="1">
      <c r="A92" s="37"/>
      <c r="B92" s="37"/>
      <c r="C92" s="37"/>
      <c r="D92" s="37"/>
      <c r="E92" s="37"/>
      <c r="F92" s="37"/>
      <c r="G92" s="37"/>
    </row>
    <row r="93" spans="1:7" ht="12.75">
      <c r="A93" s="26"/>
      <c r="B93" s="26"/>
      <c r="C93" s="26"/>
      <c r="D93" s="26"/>
      <c r="E93" s="26"/>
      <c r="F93" s="26"/>
      <c r="G93" s="26"/>
    </row>
    <row r="94" spans="1:7" ht="12.75">
      <c r="A94" s="26"/>
      <c r="B94" s="26"/>
      <c r="C94" s="26"/>
      <c r="D94" s="26"/>
      <c r="E94" s="26"/>
      <c r="F94" s="26"/>
      <c r="G94" s="26"/>
    </row>
    <row r="95" spans="1:7" ht="15.75">
      <c r="A95" s="17"/>
      <c r="B95" s="17"/>
      <c r="C95" s="18"/>
      <c r="D95" s="18"/>
      <c r="E95" s="17"/>
      <c r="F95" s="19"/>
      <c r="G95" s="19"/>
    </row>
    <row r="96" spans="1:7" ht="15.75" customHeight="1">
      <c r="A96" s="38" t="s">
        <v>50</v>
      </c>
      <c r="B96" s="38"/>
      <c r="C96" s="38"/>
      <c r="D96" s="34" t="s">
        <v>51</v>
      </c>
      <c r="E96" s="34"/>
      <c r="F96" s="34"/>
      <c r="G96" s="34"/>
    </row>
    <row r="97" spans="1:7" ht="15.75" customHeight="1">
      <c r="A97" s="39" t="s">
        <v>52</v>
      </c>
      <c r="B97" s="39"/>
      <c r="C97" s="39"/>
      <c r="D97" s="35" t="s">
        <v>53</v>
      </c>
      <c r="E97" s="35"/>
      <c r="F97" s="35"/>
      <c r="G97" s="35"/>
    </row>
    <row r="98" spans="1:7" ht="12.75">
      <c r="A98" s="21"/>
      <c r="B98" s="21"/>
      <c r="C98" s="21"/>
      <c r="D98" s="21"/>
      <c r="E98" s="21"/>
      <c r="F98" s="21"/>
      <c r="G98" s="21"/>
    </row>
    <row r="99" spans="1:7" ht="12.75">
      <c r="A99" s="21"/>
      <c r="B99" s="21"/>
      <c r="C99" s="21"/>
      <c r="D99" s="21"/>
      <c r="E99" s="21"/>
      <c r="F99" s="21"/>
      <c r="G99" s="21"/>
    </row>
    <row r="100" spans="1:7" ht="12.75">
      <c r="A100" s="21"/>
      <c r="B100" s="21"/>
      <c r="C100" s="21"/>
      <c r="D100" s="21"/>
      <c r="E100" s="21"/>
      <c r="F100" s="21"/>
      <c r="G100" s="21"/>
    </row>
    <row r="101" spans="1:7" ht="12.75">
      <c r="A101" s="21"/>
      <c r="B101" s="21"/>
      <c r="C101" s="21"/>
      <c r="D101" s="21"/>
      <c r="E101" s="21"/>
      <c r="F101" s="21"/>
      <c r="G101" s="21"/>
    </row>
    <row r="102" spans="1:7" ht="15.75">
      <c r="A102" s="21"/>
      <c r="B102" s="34" t="s">
        <v>54</v>
      </c>
      <c r="C102" s="34"/>
      <c r="D102" s="34"/>
      <c r="E102" s="34"/>
      <c r="F102" s="21"/>
      <c r="G102" s="21"/>
    </row>
    <row r="103" spans="1:7" ht="15.75">
      <c r="A103" s="21"/>
      <c r="B103" s="35" t="s">
        <v>55</v>
      </c>
      <c r="C103" s="35"/>
      <c r="D103" s="35"/>
      <c r="E103" s="35"/>
      <c r="F103" s="21"/>
      <c r="G103" s="21"/>
    </row>
  </sheetData>
  <sheetProtection/>
  <mergeCells count="16">
    <mergeCell ref="A7:A9"/>
    <mergeCell ref="G7:G9"/>
    <mergeCell ref="A2:G2"/>
    <mergeCell ref="A3:G3"/>
    <mergeCell ref="A4:G4"/>
    <mergeCell ref="A5:G5"/>
    <mergeCell ref="A6:G6"/>
    <mergeCell ref="B7:F8"/>
    <mergeCell ref="B102:E102"/>
    <mergeCell ref="B103:E103"/>
    <mergeCell ref="A88:G89"/>
    <mergeCell ref="A91:G92"/>
    <mergeCell ref="A96:C96"/>
    <mergeCell ref="D96:G96"/>
    <mergeCell ref="A97:C97"/>
    <mergeCell ref="D97:G9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3"/>
  <sheetViews>
    <sheetView view="pageBreakPreview" zoomScale="85" zoomScaleSheetLayoutView="85" zoomScalePageLayoutView="0" workbookViewId="0" topLeftCell="A1">
      <pane ySplit="9" topLeftCell="A10" activePane="bottomLeft" state="frozen"/>
      <selection pane="topLeft" activeCell="A1" sqref="A1"/>
      <selection pane="bottomLeft" activeCell="A91" sqref="A91:G92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40" t="s">
        <v>46</v>
      </c>
      <c r="B2" s="46"/>
      <c r="C2" s="46"/>
      <c r="D2" s="46"/>
      <c r="E2" s="46"/>
      <c r="F2" s="46"/>
      <c r="G2" s="47"/>
    </row>
    <row r="3" spans="1:7" ht="12.75">
      <c r="A3" s="41" t="s">
        <v>0</v>
      </c>
      <c r="B3" s="48"/>
      <c r="C3" s="48"/>
      <c r="D3" s="48"/>
      <c r="E3" s="48"/>
      <c r="F3" s="48"/>
      <c r="G3" s="49"/>
    </row>
    <row r="4" spans="1:7" ht="12.75">
      <c r="A4" s="41" t="s">
        <v>1</v>
      </c>
      <c r="B4" s="48"/>
      <c r="C4" s="48"/>
      <c r="D4" s="48"/>
      <c r="E4" s="48"/>
      <c r="F4" s="48"/>
      <c r="G4" s="49"/>
    </row>
    <row r="5" spans="1:7" ht="12.75">
      <c r="A5" s="41" t="s">
        <v>62</v>
      </c>
      <c r="B5" s="48"/>
      <c r="C5" s="48"/>
      <c r="D5" s="48"/>
      <c r="E5" s="48"/>
      <c r="F5" s="48"/>
      <c r="G5" s="49"/>
    </row>
    <row r="6" spans="1:7" ht="13.5" thickBot="1">
      <c r="A6" s="42" t="s">
        <v>2</v>
      </c>
      <c r="B6" s="50"/>
      <c r="C6" s="50"/>
      <c r="D6" s="50"/>
      <c r="E6" s="50"/>
      <c r="F6" s="50"/>
      <c r="G6" s="51"/>
    </row>
    <row r="7" spans="1:7" ht="15.75" customHeight="1">
      <c r="A7" s="40" t="s">
        <v>3</v>
      </c>
      <c r="B7" s="52" t="s">
        <v>4</v>
      </c>
      <c r="C7" s="53"/>
      <c r="D7" s="53"/>
      <c r="E7" s="53"/>
      <c r="F7" s="54"/>
      <c r="G7" s="43" t="s">
        <v>5</v>
      </c>
    </row>
    <row r="8" spans="1:7" ht="15.75" customHeight="1" thickBot="1">
      <c r="A8" s="41"/>
      <c r="B8" s="55"/>
      <c r="C8" s="56"/>
      <c r="D8" s="56"/>
      <c r="E8" s="56"/>
      <c r="F8" s="57"/>
      <c r="G8" s="44"/>
    </row>
    <row r="9" spans="1:7" ht="26.25" thickBot="1">
      <c r="A9" s="42"/>
      <c r="B9" s="12" t="s">
        <v>6</v>
      </c>
      <c r="C9" s="31" t="s">
        <v>7</v>
      </c>
      <c r="D9" s="31" t="s">
        <v>8</v>
      </c>
      <c r="E9" s="31" t="s">
        <v>9</v>
      </c>
      <c r="F9" s="31" t="s">
        <v>10</v>
      </c>
      <c r="G9" s="45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53040476.75</v>
      </c>
      <c r="C11" s="4">
        <f t="shared" si="0"/>
        <v>1122883.7299999997</v>
      </c>
      <c r="D11" s="4">
        <f t="shared" si="0"/>
        <v>54163360.480000004</v>
      </c>
      <c r="E11" s="4">
        <f t="shared" si="0"/>
        <v>29050141.73</v>
      </c>
      <c r="F11" s="4">
        <f t="shared" si="0"/>
        <v>29050141.73</v>
      </c>
      <c r="G11" s="4">
        <f t="shared" si="0"/>
        <v>25113218.75</v>
      </c>
    </row>
    <row r="12" spans="1:7" ht="12.75">
      <c r="A12" s="8" t="s">
        <v>12</v>
      </c>
      <c r="B12" s="4">
        <f>SUM(B13:B20)</f>
        <v>25476102.75</v>
      </c>
      <c r="C12" s="4">
        <f>SUM(C13:C20)</f>
        <v>2535052.82</v>
      </c>
      <c r="D12" s="4">
        <f>SUM(D13:D20)</f>
        <v>28011155.57</v>
      </c>
      <c r="E12" s="4">
        <f>SUM(E13:E20)</f>
        <v>14710951.48</v>
      </c>
      <c r="F12" s="4">
        <f>SUM(F13:F20)</f>
        <v>14710951.48</v>
      </c>
      <c r="G12" s="4">
        <f aca="true" t="shared" si="1" ref="G12:G20">D12-E12</f>
        <v>13300204.09</v>
      </c>
    </row>
    <row r="13" spans="1:7" ht="12.75">
      <c r="A13" s="11" t="s">
        <v>13</v>
      </c>
      <c r="B13" s="5"/>
      <c r="C13" s="5"/>
      <c r="D13" s="5">
        <f aca="true" t="shared" si="2" ref="D13:D20">B13+C13</f>
        <v>0</v>
      </c>
      <c r="E13" s="5"/>
      <c r="F13" s="5"/>
      <c r="G13" s="5">
        <f t="shared" si="1"/>
        <v>0</v>
      </c>
    </row>
    <row r="14" spans="1:7" ht="12.75">
      <c r="A14" s="11" t="s">
        <v>14</v>
      </c>
      <c r="B14" s="5">
        <v>316948</v>
      </c>
      <c r="C14" s="5">
        <v>0</v>
      </c>
      <c r="D14" s="5">
        <f t="shared" si="2"/>
        <v>316948</v>
      </c>
      <c r="E14" s="5">
        <v>186016</v>
      </c>
      <c r="F14" s="5">
        <v>186016</v>
      </c>
      <c r="G14" s="5">
        <f t="shared" si="1"/>
        <v>130932</v>
      </c>
    </row>
    <row r="15" spans="1:7" ht="12.75">
      <c r="A15" s="11" t="s">
        <v>15</v>
      </c>
      <c r="B15" s="5">
        <v>22564440.97</v>
      </c>
      <c r="C15" s="5">
        <v>2653536.3</v>
      </c>
      <c r="D15" s="5">
        <f t="shared" si="2"/>
        <v>25217977.27</v>
      </c>
      <c r="E15" s="5">
        <v>13093139.17</v>
      </c>
      <c r="F15" s="5">
        <v>13093139.17</v>
      </c>
      <c r="G15" s="5">
        <f t="shared" si="1"/>
        <v>12124838.1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2059197</v>
      </c>
      <c r="C17" s="5">
        <v>0</v>
      </c>
      <c r="D17" s="5">
        <f t="shared" si="2"/>
        <v>2059197</v>
      </c>
      <c r="E17" s="5">
        <v>1209771</v>
      </c>
      <c r="F17" s="5">
        <v>1209771</v>
      </c>
      <c r="G17" s="5">
        <f t="shared" si="1"/>
        <v>849426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535516.78</v>
      </c>
      <c r="C20" s="5">
        <v>-118483.48</v>
      </c>
      <c r="D20" s="5">
        <f t="shared" si="2"/>
        <v>417033.30000000005</v>
      </c>
      <c r="E20" s="5">
        <v>222025.31</v>
      </c>
      <c r="F20" s="5">
        <v>222025.31</v>
      </c>
      <c r="G20" s="5">
        <f t="shared" si="1"/>
        <v>195007.99000000005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8499967</v>
      </c>
      <c r="C22" s="4">
        <f>SUM(C23:C29)</f>
        <v>1381336.17</v>
      </c>
      <c r="D22" s="4">
        <f>SUM(D23:D29)</f>
        <v>9881303.17</v>
      </c>
      <c r="E22" s="4">
        <f>SUM(E23:E29)</f>
        <v>5631663.18</v>
      </c>
      <c r="F22" s="4">
        <f>SUM(F23:F29)</f>
        <v>5631663.18</v>
      </c>
      <c r="G22" s="4">
        <f aca="true" t="shared" si="3" ref="G22:G29">D22-E22</f>
        <v>4249639.99</v>
      </c>
    </row>
    <row r="23" spans="1:7" ht="12.75">
      <c r="A23" s="11" t="s">
        <v>22</v>
      </c>
      <c r="B23" s="5"/>
      <c r="C23" s="5"/>
      <c r="D23" s="5">
        <f aca="true" t="shared" si="4" ref="D23:D29"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3669930</v>
      </c>
      <c r="C24" s="5">
        <v>271246.34</v>
      </c>
      <c r="D24" s="5">
        <f t="shared" si="4"/>
        <v>3941176.34</v>
      </c>
      <c r="E24" s="5">
        <v>2329700.03</v>
      </c>
      <c r="F24" s="5">
        <v>2329700.03</v>
      </c>
      <c r="G24" s="5">
        <f t="shared" si="3"/>
        <v>1611476.31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146614</v>
      </c>
      <c r="C26" s="5">
        <v>0</v>
      </c>
      <c r="D26" s="5">
        <f t="shared" si="4"/>
        <v>146614</v>
      </c>
      <c r="E26" s="5">
        <v>83292</v>
      </c>
      <c r="F26" s="5">
        <v>83292</v>
      </c>
      <c r="G26" s="5">
        <f t="shared" si="3"/>
        <v>63322</v>
      </c>
    </row>
    <row r="27" spans="1:7" ht="12.75">
      <c r="A27" s="11" t="s">
        <v>26</v>
      </c>
      <c r="B27" s="5">
        <v>2319318</v>
      </c>
      <c r="C27" s="5">
        <v>1104119.41</v>
      </c>
      <c r="D27" s="5">
        <f t="shared" si="4"/>
        <v>3423437.41</v>
      </c>
      <c r="E27" s="5">
        <v>1759060.81</v>
      </c>
      <c r="F27" s="5">
        <v>1759060.81</v>
      </c>
      <c r="G27" s="5">
        <f t="shared" si="3"/>
        <v>1664376.6</v>
      </c>
    </row>
    <row r="28" spans="1:7" ht="12.75">
      <c r="A28" s="11" t="s">
        <v>27</v>
      </c>
      <c r="B28" s="5">
        <v>2364105</v>
      </c>
      <c r="C28" s="5">
        <v>5970.42</v>
      </c>
      <c r="D28" s="5">
        <f t="shared" si="4"/>
        <v>2370075.42</v>
      </c>
      <c r="E28" s="5">
        <v>1459610.34</v>
      </c>
      <c r="F28" s="5">
        <v>1459610.34</v>
      </c>
      <c r="G28" s="5">
        <f t="shared" si="3"/>
        <v>910465.0799999998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19064407</v>
      </c>
      <c r="C31" s="4">
        <f>SUM(C32:C40)</f>
        <v>-2818936.33</v>
      </c>
      <c r="D31" s="4">
        <f>SUM(D32:D40)</f>
        <v>16245470.67</v>
      </c>
      <c r="E31" s="4">
        <f>SUM(E32:E40)</f>
        <v>8691869.89</v>
      </c>
      <c r="F31" s="4">
        <f>SUM(F32:F40)</f>
        <v>8691869.89</v>
      </c>
      <c r="G31" s="4">
        <f aca="true" t="shared" si="5" ref="G31:G40">D31-E31</f>
        <v>7553600.779999999</v>
      </c>
    </row>
    <row r="32" spans="1:7" ht="12.75">
      <c r="A32" s="11" t="s">
        <v>30</v>
      </c>
      <c r="B32" s="5"/>
      <c r="C32" s="5"/>
      <c r="D32" s="5">
        <f aca="true" t="shared" si="6" ref="D32:D40"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t="shared" si="6"/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>
        <v>19064407</v>
      </c>
      <c r="C37" s="5">
        <v>-2818936.33</v>
      </c>
      <c r="D37" s="5">
        <f t="shared" si="6"/>
        <v>16245470.67</v>
      </c>
      <c r="E37" s="5">
        <v>8691869.89</v>
      </c>
      <c r="F37" s="5">
        <v>8691869.89</v>
      </c>
      <c r="G37" s="5">
        <f t="shared" si="5"/>
        <v>7553600.779999999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25431.07</v>
      </c>
      <c r="D42" s="4">
        <f>SUM(D43:D46)</f>
        <v>25431.07</v>
      </c>
      <c r="E42" s="4">
        <f>SUM(E43:E46)</f>
        <v>15657.18</v>
      </c>
      <c r="F42" s="4">
        <f>SUM(F43:F46)</f>
        <v>15657.18</v>
      </c>
      <c r="G42" s="4">
        <f>D42-E42</f>
        <v>9773.89</v>
      </c>
    </row>
    <row r="43" spans="1:7" ht="12.75">
      <c r="A43" s="11" t="s">
        <v>40</v>
      </c>
      <c r="B43" s="5">
        <v>0</v>
      </c>
      <c r="C43" s="5">
        <v>25431.07</v>
      </c>
      <c r="D43" s="5">
        <f>B43+C43</f>
        <v>25431.07</v>
      </c>
      <c r="E43" s="5">
        <v>15657.18</v>
      </c>
      <c r="F43" s="5">
        <v>15657.18</v>
      </c>
      <c r="G43" s="5">
        <f>D43-E43</f>
        <v>9773.89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>
        <v>0</v>
      </c>
      <c r="C46" s="5">
        <v>0</v>
      </c>
      <c r="D46" s="5">
        <f>B46+C46</f>
        <v>0</v>
      </c>
      <c r="E46" s="5">
        <v>0</v>
      </c>
      <c r="F46" s="5">
        <v>0</v>
      </c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37961194</v>
      </c>
      <c r="C48" s="4">
        <f>C49+C59+C68+C79</f>
        <v>5075082.9799999995</v>
      </c>
      <c r="D48" s="4">
        <f>D49+D59+D68+D79</f>
        <v>43036276.980000004</v>
      </c>
      <c r="E48" s="4">
        <f>E49+E59+E68+E79</f>
        <v>19495122.06</v>
      </c>
      <c r="F48" s="4">
        <f>F49+F59+F68+F79</f>
        <v>19495122.06</v>
      </c>
      <c r="G48" s="4">
        <f aca="true" t="shared" si="7" ref="G48:G57">D48-E48</f>
        <v>23541154.920000006</v>
      </c>
    </row>
    <row r="49" spans="1:7" ht="12.75">
      <c r="A49" s="8" t="s">
        <v>12</v>
      </c>
      <c r="B49" s="4">
        <f>SUM(B50:B57)</f>
        <v>17904077</v>
      </c>
      <c r="C49" s="4">
        <f>SUM(C50:C57)</f>
        <v>194413.6</v>
      </c>
      <c r="D49" s="4">
        <f>SUM(D50:D57)</f>
        <v>18098490.6</v>
      </c>
      <c r="E49" s="4">
        <f>SUM(E50:E57)</f>
        <v>10671175.93</v>
      </c>
      <c r="F49" s="4">
        <f>SUM(F50:F57)</f>
        <v>10671175.93</v>
      </c>
      <c r="G49" s="4">
        <f t="shared" si="7"/>
        <v>7427314.670000002</v>
      </c>
    </row>
    <row r="50" spans="1:7" ht="12.75">
      <c r="A50" s="11" t="s">
        <v>13</v>
      </c>
      <c r="B50" s="5"/>
      <c r="C50" s="5"/>
      <c r="D50" s="5">
        <f aca="true" t="shared" si="8" ref="D50:D57"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t="shared" si="8"/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13536246</v>
      </c>
      <c r="C52" s="5">
        <v>194413.6</v>
      </c>
      <c r="D52" s="5">
        <f t="shared" si="8"/>
        <v>13730659.6</v>
      </c>
      <c r="E52" s="5">
        <v>8488934.93</v>
      </c>
      <c r="F52" s="5">
        <v>8488934.93</v>
      </c>
      <c r="G52" s="5">
        <f t="shared" si="7"/>
        <v>5241724.67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3920409</v>
      </c>
      <c r="C56" s="5">
        <v>0</v>
      </c>
      <c r="D56" s="5">
        <f t="shared" si="8"/>
        <v>3920409</v>
      </c>
      <c r="E56" s="5">
        <v>1949577</v>
      </c>
      <c r="F56" s="5">
        <v>1949577</v>
      </c>
      <c r="G56" s="5">
        <f t="shared" si="7"/>
        <v>1970832</v>
      </c>
    </row>
    <row r="57" spans="1:7" ht="12.75">
      <c r="A57" s="11" t="s">
        <v>20</v>
      </c>
      <c r="B57" s="5">
        <v>447422</v>
      </c>
      <c r="C57" s="5">
        <v>0</v>
      </c>
      <c r="D57" s="5">
        <f t="shared" si="8"/>
        <v>447422</v>
      </c>
      <c r="E57" s="5">
        <v>232664</v>
      </c>
      <c r="F57" s="5">
        <v>232664</v>
      </c>
      <c r="G57" s="5">
        <f t="shared" si="7"/>
        <v>214758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6150986</v>
      </c>
      <c r="C59" s="4">
        <f>SUM(C60:C66)</f>
        <v>2481381.5999999996</v>
      </c>
      <c r="D59" s="4">
        <f>SUM(D60:D66)</f>
        <v>8632367.6</v>
      </c>
      <c r="E59" s="4">
        <f>SUM(E60:E66)</f>
        <v>6048460.92</v>
      </c>
      <c r="F59" s="4">
        <f>SUM(F60:F66)</f>
        <v>6048460.92</v>
      </c>
      <c r="G59" s="4">
        <f aca="true" t="shared" si="9" ref="G59:G66">D59-E59</f>
        <v>2583906.6799999997</v>
      </c>
    </row>
    <row r="60" spans="1:7" ht="12.75">
      <c r="A60" s="11" t="s">
        <v>22</v>
      </c>
      <c r="B60" s="5"/>
      <c r="C60" s="5"/>
      <c r="D60" s="5">
        <f aca="true" t="shared" si="10" ref="D60:D66">B60+C60</f>
        <v>0</v>
      </c>
      <c r="E60" s="5"/>
      <c r="F60" s="5"/>
      <c r="G60" s="5">
        <f t="shared" si="9"/>
        <v>0</v>
      </c>
    </row>
    <row r="61" spans="1:7" ht="12.75">
      <c r="A61" s="11" t="s">
        <v>23</v>
      </c>
      <c r="B61" s="5">
        <v>2118777</v>
      </c>
      <c r="C61" s="5">
        <v>1299320.45</v>
      </c>
      <c r="D61" s="5">
        <f t="shared" si="10"/>
        <v>3418097.45</v>
      </c>
      <c r="E61" s="5">
        <v>2738298.63</v>
      </c>
      <c r="F61" s="5">
        <v>2738298.63</v>
      </c>
      <c r="G61" s="5">
        <f t="shared" si="9"/>
        <v>679798.8200000003</v>
      </c>
    </row>
    <row r="62" spans="1:7" ht="12.75">
      <c r="A62" s="11" t="s">
        <v>24</v>
      </c>
      <c r="B62" s="5"/>
      <c r="C62" s="5"/>
      <c r="D62" s="5">
        <f t="shared" si="10"/>
        <v>0</v>
      </c>
      <c r="E62" s="5"/>
      <c r="F62" s="5"/>
      <c r="G62" s="5">
        <f t="shared" si="9"/>
        <v>0</v>
      </c>
    </row>
    <row r="63" spans="1:7" ht="12.75">
      <c r="A63" s="11" t="s">
        <v>25</v>
      </c>
      <c r="B63" s="5"/>
      <c r="C63" s="5"/>
      <c r="D63" s="5">
        <f t="shared" si="10"/>
        <v>0</v>
      </c>
      <c r="E63" s="5"/>
      <c r="F63" s="5"/>
      <c r="G63" s="5">
        <f t="shared" si="9"/>
        <v>0</v>
      </c>
    </row>
    <row r="64" spans="1:7" ht="12.75">
      <c r="A64" s="11" t="s">
        <v>26</v>
      </c>
      <c r="B64" s="5">
        <v>1000000</v>
      </c>
      <c r="C64" s="5">
        <v>1182061.15</v>
      </c>
      <c r="D64" s="5">
        <f t="shared" si="10"/>
        <v>2182061.15</v>
      </c>
      <c r="E64" s="5">
        <v>1684927.29</v>
      </c>
      <c r="F64" s="5">
        <v>1684927.29</v>
      </c>
      <c r="G64" s="5">
        <f t="shared" si="9"/>
        <v>497133.85999999987</v>
      </c>
    </row>
    <row r="65" spans="1:7" ht="12.75">
      <c r="A65" s="11" t="s">
        <v>27</v>
      </c>
      <c r="B65" s="5">
        <v>3032209</v>
      </c>
      <c r="C65" s="5">
        <v>0</v>
      </c>
      <c r="D65" s="5">
        <f t="shared" si="10"/>
        <v>3032209</v>
      </c>
      <c r="E65" s="5">
        <v>1625235</v>
      </c>
      <c r="F65" s="5">
        <v>1625235</v>
      </c>
      <c r="G65" s="5">
        <f t="shared" si="9"/>
        <v>1406974</v>
      </c>
    </row>
    <row r="66" spans="1:7" ht="12.75">
      <c r="A66" s="11" t="s">
        <v>28</v>
      </c>
      <c r="B66" s="5"/>
      <c r="C66" s="5"/>
      <c r="D66" s="5">
        <f t="shared" si="10"/>
        <v>0</v>
      </c>
      <c r="E66" s="5"/>
      <c r="F66" s="5"/>
      <c r="G66" s="5">
        <f t="shared" si="9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13387810</v>
      </c>
      <c r="C68" s="4">
        <f>SUM(C69:C77)</f>
        <v>764113.19</v>
      </c>
      <c r="D68" s="4">
        <f>SUM(D69:D77)</f>
        <v>14151923.19</v>
      </c>
      <c r="E68" s="4">
        <f>SUM(E69:E77)</f>
        <v>1369323.99</v>
      </c>
      <c r="F68" s="4">
        <f>SUM(F69:F77)</f>
        <v>1369323.99</v>
      </c>
      <c r="G68" s="4">
        <f aca="true" t="shared" si="11" ref="G68:G77">D68-E68</f>
        <v>12782599.2</v>
      </c>
    </row>
    <row r="69" spans="1:7" ht="12.75">
      <c r="A69" s="11" t="s">
        <v>30</v>
      </c>
      <c r="B69" s="5"/>
      <c r="C69" s="5"/>
      <c r="D69" s="5">
        <f aca="true" t="shared" si="12" ref="D69:D77">B69+C69</f>
        <v>0</v>
      </c>
      <c r="E69" s="5"/>
      <c r="F69" s="5"/>
      <c r="G69" s="5">
        <f t="shared" si="11"/>
        <v>0</v>
      </c>
    </row>
    <row r="70" spans="1:7" ht="12.75">
      <c r="A70" s="11" t="s">
        <v>31</v>
      </c>
      <c r="B70" s="5"/>
      <c r="C70" s="5"/>
      <c r="D70" s="5">
        <f t="shared" si="12"/>
        <v>0</v>
      </c>
      <c r="E70" s="5"/>
      <c r="F70" s="5"/>
      <c r="G70" s="5">
        <f t="shared" si="11"/>
        <v>0</v>
      </c>
    </row>
    <row r="71" spans="1:7" ht="12.75">
      <c r="A71" s="11" t="s">
        <v>32</v>
      </c>
      <c r="B71" s="5"/>
      <c r="C71" s="5"/>
      <c r="D71" s="5">
        <f t="shared" si="12"/>
        <v>0</v>
      </c>
      <c r="E71" s="5"/>
      <c r="F71" s="5"/>
      <c r="G71" s="5">
        <f t="shared" si="11"/>
        <v>0</v>
      </c>
    </row>
    <row r="72" spans="1:7" ht="12.75">
      <c r="A72" s="11" t="s">
        <v>33</v>
      </c>
      <c r="B72" s="5"/>
      <c r="C72" s="5"/>
      <c r="D72" s="5">
        <f t="shared" si="12"/>
        <v>0</v>
      </c>
      <c r="E72" s="5"/>
      <c r="F72" s="5"/>
      <c r="G72" s="5">
        <f t="shared" si="11"/>
        <v>0</v>
      </c>
    </row>
    <row r="73" spans="1:7" ht="12.75">
      <c r="A73" s="11" t="s">
        <v>34</v>
      </c>
      <c r="B73" s="5"/>
      <c r="C73" s="5"/>
      <c r="D73" s="5">
        <f t="shared" si="12"/>
        <v>0</v>
      </c>
      <c r="E73" s="5"/>
      <c r="F73" s="5"/>
      <c r="G73" s="5">
        <f t="shared" si="11"/>
        <v>0</v>
      </c>
    </row>
    <row r="74" spans="1:7" ht="12.75">
      <c r="A74" s="11" t="s">
        <v>35</v>
      </c>
      <c r="B74" s="5">
        <v>13387810</v>
      </c>
      <c r="C74" s="5">
        <v>764113.19</v>
      </c>
      <c r="D74" s="5">
        <f t="shared" si="12"/>
        <v>14151923.19</v>
      </c>
      <c r="E74" s="5">
        <v>1369323.99</v>
      </c>
      <c r="F74" s="5">
        <v>1369323.99</v>
      </c>
      <c r="G74" s="5">
        <f t="shared" si="11"/>
        <v>12782599.2</v>
      </c>
    </row>
    <row r="75" spans="1:7" ht="12.75">
      <c r="A75" s="11" t="s">
        <v>36</v>
      </c>
      <c r="B75" s="5"/>
      <c r="C75" s="5"/>
      <c r="D75" s="5">
        <f t="shared" si="12"/>
        <v>0</v>
      </c>
      <c r="E75" s="5"/>
      <c r="F75" s="5"/>
      <c r="G75" s="5">
        <f t="shared" si="11"/>
        <v>0</v>
      </c>
    </row>
    <row r="76" spans="1:7" ht="12.75">
      <c r="A76" s="11" t="s">
        <v>37</v>
      </c>
      <c r="B76" s="5"/>
      <c r="C76" s="5"/>
      <c r="D76" s="5">
        <f t="shared" si="12"/>
        <v>0</v>
      </c>
      <c r="E76" s="5"/>
      <c r="F76" s="5"/>
      <c r="G76" s="5">
        <f t="shared" si="11"/>
        <v>0</v>
      </c>
    </row>
    <row r="77" spans="1:7" ht="12.75">
      <c r="A77" s="14" t="s">
        <v>38</v>
      </c>
      <c r="B77" s="15"/>
      <c r="C77" s="15"/>
      <c r="D77" s="15">
        <f t="shared" si="12"/>
        <v>0</v>
      </c>
      <c r="E77" s="15"/>
      <c r="F77" s="15"/>
      <c r="G77" s="15">
        <f t="shared" si="11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518321</v>
      </c>
      <c r="C79" s="4">
        <f>SUM(C80:C83)</f>
        <v>1635174.59</v>
      </c>
      <c r="D79" s="4">
        <f>SUM(D80:D83)</f>
        <v>2153495.59</v>
      </c>
      <c r="E79" s="4">
        <f>SUM(E80:E83)</f>
        <v>1406161.22</v>
      </c>
      <c r="F79" s="4">
        <f>SUM(F80:F83)</f>
        <v>1406161.22</v>
      </c>
      <c r="G79" s="4">
        <f>D79-E79</f>
        <v>747334.3699999999</v>
      </c>
    </row>
    <row r="80" spans="1:7" ht="12.75">
      <c r="A80" s="11" t="s">
        <v>40</v>
      </c>
      <c r="B80" s="5">
        <v>518321</v>
      </c>
      <c r="C80" s="5">
        <v>1635174.59</v>
      </c>
      <c r="D80" s="5">
        <f>B80+C80</f>
        <v>2153495.59</v>
      </c>
      <c r="E80" s="5">
        <v>1406161.22</v>
      </c>
      <c r="F80" s="5">
        <v>1406161.22</v>
      </c>
      <c r="G80" s="5">
        <f>D80-E80</f>
        <v>747334.3699999999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>D81-E81</f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>D82-E82</f>
        <v>0</v>
      </c>
    </row>
    <row r="83" spans="1:7" ht="12.75">
      <c r="A83" s="11" t="s">
        <v>43</v>
      </c>
      <c r="B83" s="5">
        <v>0</v>
      </c>
      <c r="C83" s="5">
        <v>0</v>
      </c>
      <c r="D83" s="5">
        <f>B83+C83</f>
        <v>0</v>
      </c>
      <c r="E83" s="5">
        <v>0</v>
      </c>
      <c r="F83" s="5">
        <v>0</v>
      </c>
      <c r="G83" s="5">
        <f>D83-E83</f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3" ref="B85:G85">B11+B48</f>
        <v>91001670.75</v>
      </c>
      <c r="C85" s="4">
        <f t="shared" si="13"/>
        <v>6197966.709999999</v>
      </c>
      <c r="D85" s="4">
        <f t="shared" si="13"/>
        <v>97199637.46000001</v>
      </c>
      <c r="E85" s="4">
        <f t="shared" si="13"/>
        <v>48545263.79</v>
      </c>
      <c r="F85" s="4">
        <f t="shared" si="13"/>
        <v>48545263.79</v>
      </c>
      <c r="G85" s="4">
        <f t="shared" si="13"/>
        <v>48654373.67</v>
      </c>
    </row>
    <row r="86" spans="1:7" ht="13.5" thickBot="1">
      <c r="A86" s="10"/>
      <c r="B86" s="6"/>
      <c r="C86" s="6"/>
      <c r="D86" s="6"/>
      <c r="E86" s="6"/>
      <c r="F86" s="6"/>
      <c r="G86" s="6"/>
    </row>
    <row r="88" spans="1:7" ht="12.75">
      <c r="A88" s="36" t="s">
        <v>48</v>
      </c>
      <c r="B88" s="36"/>
      <c r="C88" s="36"/>
      <c r="D88" s="36"/>
      <c r="E88" s="36"/>
      <c r="F88" s="36"/>
      <c r="G88" s="36"/>
    </row>
    <row r="89" spans="1:7" ht="19.5" customHeight="1">
      <c r="A89" s="36"/>
      <c r="B89" s="36"/>
      <c r="C89" s="36"/>
      <c r="D89" s="36"/>
      <c r="E89" s="36"/>
      <c r="F89" s="36"/>
      <c r="G89" s="36"/>
    </row>
    <row r="90" spans="1:7" ht="15.75">
      <c r="A90" s="17"/>
      <c r="B90" s="17"/>
      <c r="C90" s="17"/>
      <c r="D90" s="18"/>
      <c r="E90" s="18"/>
      <c r="F90" s="19"/>
      <c r="G90" s="19"/>
    </row>
    <row r="91" spans="1:7" ht="12.75">
      <c r="A91" s="37" t="s">
        <v>49</v>
      </c>
      <c r="B91" s="37"/>
      <c r="C91" s="37"/>
      <c r="D91" s="37"/>
      <c r="E91" s="37"/>
      <c r="F91" s="37"/>
      <c r="G91" s="37"/>
    </row>
    <row r="92" spans="1:7" ht="48.75" customHeight="1">
      <c r="A92" s="37"/>
      <c r="B92" s="37"/>
      <c r="C92" s="37"/>
      <c r="D92" s="37"/>
      <c r="E92" s="37"/>
      <c r="F92" s="37"/>
      <c r="G92" s="37"/>
    </row>
    <row r="93" spans="1:7" ht="12.75">
      <c r="A93" s="30"/>
      <c r="B93" s="30"/>
      <c r="C93" s="30"/>
      <c r="D93" s="30"/>
      <c r="E93" s="30"/>
      <c r="F93" s="30"/>
      <c r="G93" s="30"/>
    </row>
    <row r="94" spans="1:7" ht="12.75">
      <c r="A94" s="30"/>
      <c r="B94" s="30"/>
      <c r="C94" s="30"/>
      <c r="D94" s="30"/>
      <c r="E94" s="30"/>
      <c r="F94" s="30"/>
      <c r="G94" s="30"/>
    </row>
    <row r="95" spans="1:7" ht="15.75">
      <c r="A95" s="17"/>
      <c r="B95" s="17"/>
      <c r="C95" s="18"/>
      <c r="D95" s="18"/>
      <c r="E95" s="17"/>
      <c r="F95" s="19"/>
      <c r="G95" s="19"/>
    </row>
    <row r="96" spans="1:7" ht="15.75" customHeight="1">
      <c r="A96" s="38" t="s">
        <v>50</v>
      </c>
      <c r="B96" s="38"/>
      <c r="C96" s="38"/>
      <c r="D96" s="34" t="s">
        <v>51</v>
      </c>
      <c r="E96" s="34"/>
      <c r="F96" s="34"/>
      <c r="G96" s="34"/>
    </row>
    <row r="97" spans="1:7" ht="15.75" customHeight="1">
      <c r="A97" s="39" t="s">
        <v>52</v>
      </c>
      <c r="B97" s="39"/>
      <c r="C97" s="39"/>
      <c r="D97" s="35" t="s">
        <v>53</v>
      </c>
      <c r="E97" s="35"/>
      <c r="F97" s="35"/>
      <c r="G97" s="35"/>
    </row>
    <row r="98" spans="1:7" ht="12.75">
      <c r="A98" s="21"/>
      <c r="B98" s="21"/>
      <c r="C98" s="21"/>
      <c r="D98" s="21"/>
      <c r="E98" s="21"/>
      <c r="F98" s="21"/>
      <c r="G98" s="21"/>
    </row>
    <row r="99" spans="1:7" ht="12.75">
      <c r="A99" s="21"/>
      <c r="B99" s="21"/>
      <c r="C99" s="21"/>
      <c r="D99" s="21"/>
      <c r="E99" s="21"/>
      <c r="F99" s="21"/>
      <c r="G99" s="21"/>
    </row>
    <row r="100" spans="1:7" ht="12.75">
      <c r="A100" s="21"/>
      <c r="B100" s="21"/>
      <c r="C100" s="21"/>
      <c r="D100" s="21"/>
      <c r="E100" s="21"/>
      <c r="F100" s="21"/>
      <c r="G100" s="21"/>
    </row>
    <row r="101" spans="1:7" ht="12.75">
      <c r="A101" s="21"/>
      <c r="B101" s="21"/>
      <c r="C101" s="21"/>
      <c r="D101" s="21"/>
      <c r="E101" s="21"/>
      <c r="F101" s="21"/>
      <c r="G101" s="21"/>
    </row>
    <row r="102" spans="1:7" ht="15.75">
      <c r="A102" s="21"/>
      <c r="B102" s="34" t="s">
        <v>54</v>
      </c>
      <c r="C102" s="34"/>
      <c r="D102" s="34"/>
      <c r="E102" s="34"/>
      <c r="F102" s="21"/>
      <c r="G102" s="21"/>
    </row>
    <row r="103" spans="1:7" ht="15.75">
      <c r="A103" s="21"/>
      <c r="B103" s="35" t="s">
        <v>55</v>
      </c>
      <c r="C103" s="35"/>
      <c r="D103" s="35"/>
      <c r="E103" s="35"/>
      <c r="F103" s="21"/>
      <c r="G103" s="21"/>
    </row>
  </sheetData>
  <sheetProtection/>
  <mergeCells count="16">
    <mergeCell ref="A7:A9"/>
    <mergeCell ref="G7:G9"/>
    <mergeCell ref="A2:G2"/>
    <mergeCell ref="A3:G3"/>
    <mergeCell ref="A4:G4"/>
    <mergeCell ref="A5:G5"/>
    <mergeCell ref="A6:G6"/>
    <mergeCell ref="B7:F8"/>
    <mergeCell ref="B102:E102"/>
    <mergeCell ref="B103:E103"/>
    <mergeCell ref="A88:G89"/>
    <mergeCell ref="A91:G92"/>
    <mergeCell ref="A96:C96"/>
    <mergeCell ref="D96:G96"/>
    <mergeCell ref="A97:C97"/>
    <mergeCell ref="D97:G9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3"/>
  <sheetViews>
    <sheetView view="pageBreakPreview" zoomScale="85" zoomScaleNormal="85" zoomScaleSheetLayoutView="85" zoomScalePageLayoutView="0" workbookViewId="0" topLeftCell="A1">
      <pane ySplit="9" topLeftCell="A10" activePane="bottomLeft" state="frozen"/>
      <selection pane="topLeft" activeCell="A1" sqref="A1"/>
      <selection pane="bottomLeft" activeCell="H88" sqref="A88:IV10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40" t="s">
        <v>46</v>
      </c>
      <c r="B2" s="46"/>
      <c r="C2" s="46"/>
      <c r="D2" s="46"/>
      <c r="E2" s="46"/>
      <c r="F2" s="46"/>
      <c r="G2" s="47"/>
    </row>
    <row r="3" spans="1:7" ht="12.75">
      <c r="A3" s="41" t="s">
        <v>0</v>
      </c>
      <c r="B3" s="48"/>
      <c r="C3" s="48"/>
      <c r="D3" s="48"/>
      <c r="E3" s="48"/>
      <c r="F3" s="48"/>
      <c r="G3" s="49"/>
    </row>
    <row r="4" spans="1:7" ht="12.75">
      <c r="A4" s="41" t="s">
        <v>1</v>
      </c>
      <c r="B4" s="48"/>
      <c r="C4" s="48"/>
      <c r="D4" s="48"/>
      <c r="E4" s="48"/>
      <c r="F4" s="48"/>
      <c r="G4" s="49"/>
    </row>
    <row r="5" spans="1:7" ht="12.75">
      <c r="A5" s="41" t="s">
        <v>61</v>
      </c>
      <c r="B5" s="48"/>
      <c r="C5" s="48"/>
      <c r="D5" s="48"/>
      <c r="E5" s="48"/>
      <c r="F5" s="48"/>
      <c r="G5" s="49"/>
    </row>
    <row r="6" spans="1:7" ht="13.5" thickBot="1">
      <c r="A6" s="42" t="s">
        <v>2</v>
      </c>
      <c r="B6" s="50"/>
      <c r="C6" s="50"/>
      <c r="D6" s="50"/>
      <c r="E6" s="50"/>
      <c r="F6" s="50"/>
      <c r="G6" s="51"/>
    </row>
    <row r="7" spans="1:7" ht="15.75" customHeight="1">
      <c r="A7" s="40" t="s">
        <v>3</v>
      </c>
      <c r="B7" s="52" t="s">
        <v>4</v>
      </c>
      <c r="C7" s="53"/>
      <c r="D7" s="53"/>
      <c r="E7" s="53"/>
      <c r="F7" s="54"/>
      <c r="G7" s="43" t="s">
        <v>5</v>
      </c>
    </row>
    <row r="8" spans="1:7" ht="15.75" customHeight="1" thickBot="1">
      <c r="A8" s="41"/>
      <c r="B8" s="55"/>
      <c r="C8" s="56"/>
      <c r="D8" s="56"/>
      <c r="E8" s="56"/>
      <c r="F8" s="57"/>
      <c r="G8" s="44"/>
    </row>
    <row r="9" spans="1:7" ht="26.25" thickBot="1">
      <c r="A9" s="42"/>
      <c r="B9" s="12" t="s">
        <v>6</v>
      </c>
      <c r="C9" s="28" t="s">
        <v>7</v>
      </c>
      <c r="D9" s="28" t="s">
        <v>8</v>
      </c>
      <c r="E9" s="28" t="s">
        <v>9</v>
      </c>
      <c r="F9" s="28" t="s">
        <v>10</v>
      </c>
      <c r="G9" s="45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53040476.75</v>
      </c>
      <c r="C11" s="4">
        <f t="shared" si="0"/>
        <v>1122883.7299999997</v>
      </c>
      <c r="D11" s="4">
        <f t="shared" si="0"/>
        <v>54163360.480000004</v>
      </c>
      <c r="E11" s="4">
        <f t="shared" si="0"/>
        <v>34275679.43</v>
      </c>
      <c r="F11" s="4">
        <f t="shared" si="0"/>
        <v>34275679.43</v>
      </c>
      <c r="G11" s="4">
        <f t="shared" si="0"/>
        <v>19887681.050000004</v>
      </c>
    </row>
    <row r="12" spans="1:7" ht="12.75">
      <c r="A12" s="8" t="s">
        <v>12</v>
      </c>
      <c r="B12" s="4">
        <f>SUM(B13:B20)</f>
        <v>25476102.75</v>
      </c>
      <c r="C12" s="4">
        <f>SUM(C13:C20)</f>
        <v>2535052.82</v>
      </c>
      <c r="D12" s="4">
        <f>SUM(D13:D20)</f>
        <v>28011155.57</v>
      </c>
      <c r="E12" s="4">
        <f>SUM(E13:E20)</f>
        <v>16947765.169999998</v>
      </c>
      <c r="F12" s="4">
        <f>SUM(F13:F20)</f>
        <v>16947765.169999998</v>
      </c>
      <c r="G12" s="4">
        <f aca="true" t="shared" si="1" ref="G12:G20">D12-E12</f>
        <v>11063390.400000002</v>
      </c>
    </row>
    <row r="13" spans="1:7" ht="12.75">
      <c r="A13" s="11" t="s">
        <v>13</v>
      </c>
      <c r="B13" s="5"/>
      <c r="C13" s="5"/>
      <c r="D13" s="5">
        <f aca="true" t="shared" si="2" ref="D13:D20">B13+C13</f>
        <v>0</v>
      </c>
      <c r="E13" s="5"/>
      <c r="F13" s="5"/>
      <c r="G13" s="5">
        <f t="shared" si="1"/>
        <v>0</v>
      </c>
    </row>
    <row r="14" spans="1:7" ht="12.75">
      <c r="A14" s="11" t="s">
        <v>14</v>
      </c>
      <c r="B14" s="5">
        <v>316948</v>
      </c>
      <c r="C14" s="5">
        <v>0</v>
      </c>
      <c r="D14" s="5">
        <f t="shared" si="2"/>
        <v>316948</v>
      </c>
      <c r="E14" s="5">
        <v>213174</v>
      </c>
      <c r="F14" s="5">
        <v>213174</v>
      </c>
      <c r="G14" s="5">
        <f t="shared" si="1"/>
        <v>103774</v>
      </c>
    </row>
    <row r="15" spans="1:7" ht="12.75">
      <c r="A15" s="11" t="s">
        <v>15</v>
      </c>
      <c r="B15" s="5">
        <v>22564440.97</v>
      </c>
      <c r="C15" s="5">
        <v>2653536.3</v>
      </c>
      <c r="D15" s="5">
        <f t="shared" si="2"/>
        <v>25217977.27</v>
      </c>
      <c r="E15" s="5">
        <v>15116335.86</v>
      </c>
      <c r="F15" s="5">
        <v>15116335.86</v>
      </c>
      <c r="G15" s="5">
        <f t="shared" si="1"/>
        <v>10101641.41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2059197</v>
      </c>
      <c r="C17" s="5">
        <v>0</v>
      </c>
      <c r="D17" s="5">
        <f t="shared" si="2"/>
        <v>2059197</v>
      </c>
      <c r="E17" s="5">
        <v>1365137</v>
      </c>
      <c r="F17" s="5">
        <v>1365137</v>
      </c>
      <c r="G17" s="5">
        <f t="shared" si="1"/>
        <v>694060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535516.78</v>
      </c>
      <c r="C20" s="5">
        <v>-118483.48</v>
      </c>
      <c r="D20" s="5">
        <f t="shared" si="2"/>
        <v>417033.30000000005</v>
      </c>
      <c r="E20" s="5">
        <v>253118.31</v>
      </c>
      <c r="F20" s="5">
        <v>253118.31</v>
      </c>
      <c r="G20" s="5">
        <f t="shared" si="1"/>
        <v>163914.99000000005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8499967</v>
      </c>
      <c r="C22" s="4">
        <f>SUM(C23:C29)</f>
        <v>1381336.17</v>
      </c>
      <c r="D22" s="4">
        <f>SUM(D23:D29)</f>
        <v>9881303.17</v>
      </c>
      <c r="E22" s="4">
        <f>SUM(E23:E29)</f>
        <v>6262254.359999999</v>
      </c>
      <c r="F22" s="4">
        <f>SUM(F23:F29)</f>
        <v>6262254.359999999</v>
      </c>
      <c r="G22" s="4">
        <f aca="true" t="shared" si="3" ref="G22:G29">D22-E22</f>
        <v>3619048.8100000005</v>
      </c>
    </row>
    <row r="23" spans="1:7" ht="12.75">
      <c r="A23" s="11" t="s">
        <v>22</v>
      </c>
      <c r="B23" s="5"/>
      <c r="C23" s="5"/>
      <c r="D23" s="5">
        <f aca="true" t="shared" si="4" ref="D23:D29"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3669930</v>
      </c>
      <c r="C24" s="5">
        <v>271246.34</v>
      </c>
      <c r="D24" s="5">
        <f t="shared" si="4"/>
        <v>3941176.34</v>
      </c>
      <c r="E24" s="5">
        <v>2651514.21</v>
      </c>
      <c r="F24" s="5">
        <v>2651514.21</v>
      </c>
      <c r="G24" s="5">
        <f t="shared" si="3"/>
        <v>1289662.13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146614</v>
      </c>
      <c r="C26" s="5">
        <v>0</v>
      </c>
      <c r="D26" s="5">
        <f t="shared" si="4"/>
        <v>146614</v>
      </c>
      <c r="E26" s="5">
        <v>95420</v>
      </c>
      <c r="F26" s="5">
        <v>95420</v>
      </c>
      <c r="G26" s="5">
        <f t="shared" si="3"/>
        <v>51194</v>
      </c>
    </row>
    <row r="27" spans="1:7" ht="12.75">
      <c r="A27" s="11" t="s">
        <v>26</v>
      </c>
      <c r="B27" s="5">
        <v>2319318</v>
      </c>
      <c r="C27" s="5">
        <v>1104119.41</v>
      </c>
      <c r="D27" s="5">
        <f t="shared" si="4"/>
        <v>3423437.41</v>
      </c>
      <c r="E27" s="5">
        <v>1805829.81</v>
      </c>
      <c r="F27" s="5">
        <v>1805829.81</v>
      </c>
      <c r="G27" s="5">
        <f t="shared" si="3"/>
        <v>1617607.6</v>
      </c>
    </row>
    <row r="28" spans="1:7" ht="12.75">
      <c r="A28" s="11" t="s">
        <v>27</v>
      </c>
      <c r="B28" s="5">
        <v>2364105</v>
      </c>
      <c r="C28" s="5">
        <v>5970.42</v>
      </c>
      <c r="D28" s="5">
        <f t="shared" si="4"/>
        <v>2370075.42</v>
      </c>
      <c r="E28" s="5">
        <v>1709490.34</v>
      </c>
      <c r="F28" s="5">
        <v>1709490.34</v>
      </c>
      <c r="G28" s="5">
        <f t="shared" si="3"/>
        <v>660585.0799999998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19064407</v>
      </c>
      <c r="C31" s="4">
        <f>SUM(C32:C40)</f>
        <v>-2818936.33</v>
      </c>
      <c r="D31" s="4">
        <f>SUM(D32:D40)</f>
        <v>16245470.67</v>
      </c>
      <c r="E31" s="4">
        <f>SUM(E32:E40)</f>
        <v>11050002.72</v>
      </c>
      <c r="F31" s="4">
        <f>SUM(F32:F40)</f>
        <v>11050002.72</v>
      </c>
      <c r="G31" s="4">
        <f aca="true" t="shared" si="5" ref="G31:G40">D31-E31</f>
        <v>5195467.949999999</v>
      </c>
    </row>
    <row r="32" spans="1:7" ht="12.75">
      <c r="A32" s="11" t="s">
        <v>30</v>
      </c>
      <c r="B32" s="5"/>
      <c r="C32" s="5"/>
      <c r="D32" s="5">
        <f aca="true" t="shared" si="6" ref="D32:D40"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t="shared" si="6"/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>
        <v>19064407</v>
      </c>
      <c r="C37" s="5">
        <v>-2818936.33</v>
      </c>
      <c r="D37" s="5">
        <f t="shared" si="6"/>
        <v>16245470.67</v>
      </c>
      <c r="E37" s="5">
        <v>11050002.72</v>
      </c>
      <c r="F37" s="5">
        <v>11050002.72</v>
      </c>
      <c r="G37" s="5">
        <f t="shared" si="5"/>
        <v>5195467.949999999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25431.07</v>
      </c>
      <c r="D42" s="4">
        <f>SUM(D43:D46)</f>
        <v>25431.07</v>
      </c>
      <c r="E42" s="4">
        <f>SUM(E43:E46)</f>
        <v>15657.18</v>
      </c>
      <c r="F42" s="4">
        <f>SUM(F43:F46)</f>
        <v>15657.18</v>
      </c>
      <c r="G42" s="4">
        <f>D42-E42</f>
        <v>9773.89</v>
      </c>
    </row>
    <row r="43" spans="1:7" ht="12.75">
      <c r="A43" s="11" t="s">
        <v>40</v>
      </c>
      <c r="B43" s="5">
        <v>0</v>
      </c>
      <c r="C43" s="5">
        <v>25431.07</v>
      </c>
      <c r="D43" s="5">
        <f>B43+C43</f>
        <v>25431.07</v>
      </c>
      <c r="E43" s="5">
        <v>15657.18</v>
      </c>
      <c r="F43" s="5">
        <v>15657.18</v>
      </c>
      <c r="G43" s="5">
        <f>D43-E43</f>
        <v>9773.89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>
        <v>0</v>
      </c>
      <c r="C46" s="5">
        <v>0</v>
      </c>
      <c r="D46" s="5">
        <f>B46+C46</f>
        <v>0</v>
      </c>
      <c r="E46" s="5">
        <v>0</v>
      </c>
      <c r="F46" s="5">
        <v>0</v>
      </c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37961194</v>
      </c>
      <c r="C48" s="4">
        <f>C49+C59+C68+C79</f>
        <v>5075082.9799999995</v>
      </c>
      <c r="D48" s="4">
        <f>D49+D59+D68+D79</f>
        <v>43036276.980000004</v>
      </c>
      <c r="E48" s="4">
        <f>E49+E59+E68+E79</f>
        <v>25026973.97</v>
      </c>
      <c r="F48" s="4">
        <f>F49+F59+F68+F79</f>
        <v>25026973.97</v>
      </c>
      <c r="G48" s="4">
        <f aca="true" t="shared" si="7" ref="G48:G57">D48-E48</f>
        <v>18009303.010000005</v>
      </c>
    </row>
    <row r="49" spans="1:7" ht="12.75">
      <c r="A49" s="8" t="s">
        <v>12</v>
      </c>
      <c r="B49" s="4">
        <f>SUM(B50:B57)</f>
        <v>17904077</v>
      </c>
      <c r="C49" s="4">
        <f>SUM(C50:C57)</f>
        <v>194413.6</v>
      </c>
      <c r="D49" s="4">
        <f>SUM(D50:D57)</f>
        <v>18098490.6</v>
      </c>
      <c r="E49" s="4">
        <f>SUM(E50:E57)</f>
        <v>12246017.87</v>
      </c>
      <c r="F49" s="4">
        <f>SUM(F50:F57)</f>
        <v>12246017.87</v>
      </c>
      <c r="G49" s="4">
        <f t="shared" si="7"/>
        <v>5852472.730000002</v>
      </c>
    </row>
    <row r="50" spans="1:7" ht="12.75">
      <c r="A50" s="11" t="s">
        <v>13</v>
      </c>
      <c r="B50" s="5"/>
      <c r="C50" s="5"/>
      <c r="D50" s="5">
        <f aca="true" t="shared" si="8" ref="D50:D57"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t="shared" si="8"/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13536246</v>
      </c>
      <c r="C52" s="5">
        <v>194413.6</v>
      </c>
      <c r="D52" s="5">
        <f t="shared" si="8"/>
        <v>13730659.6</v>
      </c>
      <c r="E52" s="5">
        <v>9739564.87</v>
      </c>
      <c r="F52" s="5">
        <v>9739564.87</v>
      </c>
      <c r="G52" s="5">
        <f t="shared" si="7"/>
        <v>3991094.7300000004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3920409</v>
      </c>
      <c r="C56" s="5">
        <v>0</v>
      </c>
      <c r="D56" s="5">
        <f t="shared" si="8"/>
        <v>3920409</v>
      </c>
      <c r="E56" s="5">
        <v>2242236</v>
      </c>
      <c r="F56" s="5">
        <v>2242236</v>
      </c>
      <c r="G56" s="5">
        <f t="shared" si="7"/>
        <v>1678173</v>
      </c>
    </row>
    <row r="57" spans="1:7" ht="12.75">
      <c r="A57" s="11" t="s">
        <v>20</v>
      </c>
      <c r="B57" s="5">
        <v>447422</v>
      </c>
      <c r="C57" s="5">
        <v>0</v>
      </c>
      <c r="D57" s="5">
        <f t="shared" si="8"/>
        <v>447422</v>
      </c>
      <c r="E57" s="5">
        <v>264217</v>
      </c>
      <c r="F57" s="5">
        <v>264217</v>
      </c>
      <c r="G57" s="5">
        <f t="shared" si="7"/>
        <v>183205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6150986</v>
      </c>
      <c r="C59" s="4">
        <f>SUM(C60:C66)</f>
        <v>2481381.5999999996</v>
      </c>
      <c r="D59" s="4">
        <f>SUM(D60:D66)</f>
        <v>8632367.6</v>
      </c>
      <c r="E59" s="4">
        <f>SUM(E60:E66)</f>
        <v>7812901.64</v>
      </c>
      <c r="F59" s="4">
        <f>SUM(F60:F66)</f>
        <v>7812901.64</v>
      </c>
      <c r="G59" s="4">
        <f aca="true" t="shared" si="9" ref="G59:G66">D59-E59</f>
        <v>819465.96</v>
      </c>
    </row>
    <row r="60" spans="1:7" ht="12.75">
      <c r="A60" s="11" t="s">
        <v>22</v>
      </c>
      <c r="B60" s="5"/>
      <c r="C60" s="5"/>
      <c r="D60" s="5">
        <f aca="true" t="shared" si="10" ref="D60:D66">B60+C60</f>
        <v>0</v>
      </c>
      <c r="E60" s="5"/>
      <c r="F60" s="5"/>
      <c r="G60" s="5">
        <f t="shared" si="9"/>
        <v>0</v>
      </c>
    </row>
    <row r="61" spans="1:7" ht="12.75">
      <c r="A61" s="11" t="s">
        <v>23</v>
      </c>
      <c r="B61" s="5">
        <v>2118777</v>
      </c>
      <c r="C61" s="5">
        <v>1299320.45</v>
      </c>
      <c r="D61" s="5">
        <f t="shared" si="10"/>
        <v>3418097.45</v>
      </c>
      <c r="E61" s="5">
        <v>4285305.35</v>
      </c>
      <c r="F61" s="5">
        <v>4285305.35</v>
      </c>
      <c r="G61" s="5">
        <f t="shared" si="9"/>
        <v>-867207.8999999994</v>
      </c>
    </row>
    <row r="62" spans="1:7" ht="12.75">
      <c r="A62" s="11" t="s">
        <v>24</v>
      </c>
      <c r="B62" s="5"/>
      <c r="C62" s="5"/>
      <c r="D62" s="5">
        <f t="shared" si="10"/>
        <v>0</v>
      </c>
      <c r="E62" s="5"/>
      <c r="F62" s="5"/>
      <c r="G62" s="5">
        <f t="shared" si="9"/>
        <v>0</v>
      </c>
    </row>
    <row r="63" spans="1:7" ht="12.75">
      <c r="A63" s="11" t="s">
        <v>25</v>
      </c>
      <c r="B63" s="5"/>
      <c r="C63" s="5"/>
      <c r="D63" s="5">
        <f t="shared" si="10"/>
        <v>0</v>
      </c>
      <c r="E63" s="5"/>
      <c r="F63" s="5"/>
      <c r="G63" s="5">
        <f t="shared" si="9"/>
        <v>0</v>
      </c>
    </row>
    <row r="64" spans="1:7" ht="12.75">
      <c r="A64" s="11" t="s">
        <v>26</v>
      </c>
      <c r="B64" s="5">
        <v>1000000</v>
      </c>
      <c r="C64" s="5">
        <v>1182061.15</v>
      </c>
      <c r="D64" s="5">
        <f t="shared" si="10"/>
        <v>2182061.15</v>
      </c>
      <c r="E64" s="5">
        <v>1684927.29</v>
      </c>
      <c r="F64" s="5">
        <v>1684927.29</v>
      </c>
      <c r="G64" s="5">
        <f t="shared" si="9"/>
        <v>497133.85999999987</v>
      </c>
    </row>
    <row r="65" spans="1:7" ht="12.75">
      <c r="A65" s="11" t="s">
        <v>27</v>
      </c>
      <c r="B65" s="5">
        <v>3032209</v>
      </c>
      <c r="C65" s="5">
        <v>0</v>
      </c>
      <c r="D65" s="5">
        <f t="shared" si="10"/>
        <v>3032209</v>
      </c>
      <c r="E65" s="5">
        <v>1842669</v>
      </c>
      <c r="F65" s="5">
        <v>1842669</v>
      </c>
      <c r="G65" s="5">
        <f t="shared" si="9"/>
        <v>1189540</v>
      </c>
    </row>
    <row r="66" spans="1:7" ht="12.75">
      <c r="A66" s="11" t="s">
        <v>28</v>
      </c>
      <c r="B66" s="5"/>
      <c r="C66" s="5"/>
      <c r="D66" s="5">
        <f t="shared" si="10"/>
        <v>0</v>
      </c>
      <c r="E66" s="5"/>
      <c r="F66" s="5"/>
      <c r="G66" s="5">
        <f t="shared" si="9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13387810</v>
      </c>
      <c r="C68" s="4">
        <f>SUM(C69:C77)</f>
        <v>764113.19</v>
      </c>
      <c r="D68" s="4">
        <f>SUM(D69:D77)</f>
        <v>14151923.19</v>
      </c>
      <c r="E68" s="4">
        <f>SUM(E69:E77)</f>
        <v>3467855.55</v>
      </c>
      <c r="F68" s="4">
        <f>SUM(F69:F77)</f>
        <v>3467855.55</v>
      </c>
      <c r="G68" s="4">
        <f aca="true" t="shared" si="11" ref="G68:G77">D68-E68</f>
        <v>10684067.64</v>
      </c>
    </row>
    <row r="69" spans="1:7" ht="12.75">
      <c r="A69" s="11" t="s">
        <v>30</v>
      </c>
      <c r="B69" s="5"/>
      <c r="C69" s="5"/>
      <c r="D69" s="5">
        <f aca="true" t="shared" si="12" ref="D69:D77">B69+C69</f>
        <v>0</v>
      </c>
      <c r="E69" s="5"/>
      <c r="F69" s="5"/>
      <c r="G69" s="5">
        <f t="shared" si="11"/>
        <v>0</v>
      </c>
    </row>
    <row r="70" spans="1:7" ht="12.75">
      <c r="A70" s="11" t="s">
        <v>31</v>
      </c>
      <c r="B70" s="5"/>
      <c r="C70" s="5"/>
      <c r="D70" s="5">
        <f t="shared" si="12"/>
        <v>0</v>
      </c>
      <c r="E70" s="5"/>
      <c r="F70" s="5"/>
      <c r="G70" s="5">
        <f t="shared" si="11"/>
        <v>0</v>
      </c>
    </row>
    <row r="71" spans="1:7" ht="12.75">
      <c r="A71" s="11" t="s">
        <v>32</v>
      </c>
      <c r="B71" s="5"/>
      <c r="C71" s="5"/>
      <c r="D71" s="5">
        <f t="shared" si="12"/>
        <v>0</v>
      </c>
      <c r="E71" s="5"/>
      <c r="F71" s="5"/>
      <c r="G71" s="5">
        <f t="shared" si="11"/>
        <v>0</v>
      </c>
    </row>
    <row r="72" spans="1:7" ht="12.75">
      <c r="A72" s="11" t="s">
        <v>33</v>
      </c>
      <c r="B72" s="5"/>
      <c r="C72" s="5"/>
      <c r="D72" s="5">
        <f t="shared" si="12"/>
        <v>0</v>
      </c>
      <c r="E72" s="5"/>
      <c r="F72" s="5"/>
      <c r="G72" s="5">
        <f t="shared" si="11"/>
        <v>0</v>
      </c>
    </row>
    <row r="73" spans="1:7" ht="12.75">
      <c r="A73" s="11" t="s">
        <v>34</v>
      </c>
      <c r="B73" s="5"/>
      <c r="C73" s="5"/>
      <c r="D73" s="5">
        <f t="shared" si="12"/>
        <v>0</v>
      </c>
      <c r="E73" s="5"/>
      <c r="F73" s="5"/>
      <c r="G73" s="5">
        <f t="shared" si="11"/>
        <v>0</v>
      </c>
    </row>
    <row r="74" spans="1:7" ht="12.75">
      <c r="A74" s="11" t="s">
        <v>35</v>
      </c>
      <c r="B74" s="5">
        <v>13387810</v>
      </c>
      <c r="C74" s="5">
        <v>764113.19</v>
      </c>
      <c r="D74" s="5">
        <f t="shared" si="12"/>
        <v>14151923.19</v>
      </c>
      <c r="E74" s="5">
        <v>3467855.55</v>
      </c>
      <c r="F74" s="5">
        <v>3467855.55</v>
      </c>
      <c r="G74" s="5">
        <f t="shared" si="11"/>
        <v>10684067.64</v>
      </c>
    </row>
    <row r="75" spans="1:7" ht="12.75">
      <c r="A75" s="11" t="s">
        <v>36</v>
      </c>
      <c r="B75" s="5"/>
      <c r="C75" s="5"/>
      <c r="D75" s="5">
        <f t="shared" si="12"/>
        <v>0</v>
      </c>
      <c r="E75" s="5"/>
      <c r="F75" s="5"/>
      <c r="G75" s="5">
        <f t="shared" si="11"/>
        <v>0</v>
      </c>
    </row>
    <row r="76" spans="1:7" ht="12.75">
      <c r="A76" s="11" t="s">
        <v>37</v>
      </c>
      <c r="B76" s="5"/>
      <c r="C76" s="5"/>
      <c r="D76" s="5">
        <f t="shared" si="12"/>
        <v>0</v>
      </c>
      <c r="E76" s="5"/>
      <c r="F76" s="5"/>
      <c r="G76" s="5">
        <f t="shared" si="11"/>
        <v>0</v>
      </c>
    </row>
    <row r="77" spans="1:7" ht="12.75">
      <c r="A77" s="14" t="s">
        <v>38</v>
      </c>
      <c r="B77" s="15"/>
      <c r="C77" s="15"/>
      <c r="D77" s="15">
        <f t="shared" si="12"/>
        <v>0</v>
      </c>
      <c r="E77" s="15"/>
      <c r="F77" s="15"/>
      <c r="G77" s="15">
        <f t="shared" si="11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518321</v>
      </c>
      <c r="C79" s="4">
        <f>SUM(C80:C83)</f>
        <v>1635174.59</v>
      </c>
      <c r="D79" s="4">
        <f>SUM(D80:D83)</f>
        <v>2153495.59</v>
      </c>
      <c r="E79" s="4">
        <f>SUM(E80:E83)</f>
        <v>1500198.91</v>
      </c>
      <c r="F79" s="4">
        <f>SUM(F80:F83)</f>
        <v>1500198.91</v>
      </c>
      <c r="G79" s="4">
        <f>D79-E79</f>
        <v>653296.6799999999</v>
      </c>
    </row>
    <row r="80" spans="1:7" ht="12.75">
      <c r="A80" s="11" t="s">
        <v>40</v>
      </c>
      <c r="B80" s="5">
        <v>518321</v>
      </c>
      <c r="C80" s="5">
        <v>1635174.59</v>
      </c>
      <c r="D80" s="5">
        <f>B80+C80</f>
        <v>2153495.59</v>
      </c>
      <c r="E80" s="5">
        <v>1500198.91</v>
      </c>
      <c r="F80" s="5">
        <v>1500198.91</v>
      </c>
      <c r="G80" s="5">
        <f>D80-E80</f>
        <v>653296.6799999999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>D81-E81</f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>D82-E82</f>
        <v>0</v>
      </c>
    </row>
    <row r="83" spans="1:7" ht="12.75">
      <c r="A83" s="11" t="s">
        <v>43</v>
      </c>
      <c r="B83" s="5">
        <v>0</v>
      </c>
      <c r="C83" s="5">
        <v>0</v>
      </c>
      <c r="D83" s="5">
        <f>B83+C83</f>
        <v>0</v>
      </c>
      <c r="E83" s="5">
        <v>0</v>
      </c>
      <c r="F83" s="5">
        <v>0</v>
      </c>
      <c r="G83" s="5">
        <f>D83-E83</f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3" ref="B85:G85">B11+B48</f>
        <v>91001670.75</v>
      </c>
      <c r="C85" s="4">
        <f t="shared" si="13"/>
        <v>6197966.709999999</v>
      </c>
      <c r="D85" s="4">
        <f t="shared" si="13"/>
        <v>97199637.46000001</v>
      </c>
      <c r="E85" s="4">
        <f t="shared" si="13"/>
        <v>59302653.4</v>
      </c>
      <c r="F85" s="4">
        <f t="shared" si="13"/>
        <v>59302653.4</v>
      </c>
      <c r="G85" s="4">
        <f t="shared" si="13"/>
        <v>37896984.06000001</v>
      </c>
    </row>
    <row r="86" spans="1:7" ht="13.5" thickBot="1">
      <c r="A86" s="10"/>
      <c r="B86" s="6"/>
      <c r="C86" s="6"/>
      <c r="D86" s="6"/>
      <c r="E86" s="6"/>
      <c r="F86" s="6"/>
      <c r="G86" s="6"/>
    </row>
    <row r="88" spans="1:7" ht="12.75">
      <c r="A88" s="36" t="s">
        <v>48</v>
      </c>
      <c r="B88" s="36"/>
      <c r="C88" s="36"/>
      <c r="D88" s="36"/>
      <c r="E88" s="36"/>
      <c r="F88" s="36"/>
      <c r="G88" s="36"/>
    </row>
    <row r="89" spans="1:7" ht="19.5" customHeight="1">
      <c r="A89" s="36"/>
      <c r="B89" s="36"/>
      <c r="C89" s="36"/>
      <c r="D89" s="36"/>
      <c r="E89" s="36"/>
      <c r="F89" s="36"/>
      <c r="G89" s="36"/>
    </row>
    <row r="90" spans="1:7" ht="15.75">
      <c r="A90" s="17"/>
      <c r="B90" s="17"/>
      <c r="C90" s="17"/>
      <c r="D90" s="18"/>
      <c r="E90" s="18"/>
      <c r="F90" s="19"/>
      <c r="G90" s="19"/>
    </row>
    <row r="91" spans="1:7" ht="12.75">
      <c r="A91" s="37" t="s">
        <v>49</v>
      </c>
      <c r="B91" s="37"/>
      <c r="C91" s="37"/>
      <c r="D91" s="37"/>
      <c r="E91" s="37"/>
      <c r="F91" s="37"/>
      <c r="G91" s="37"/>
    </row>
    <row r="92" spans="1:7" ht="48.75" customHeight="1">
      <c r="A92" s="37"/>
      <c r="B92" s="37"/>
      <c r="C92" s="37"/>
      <c r="D92" s="37"/>
      <c r="E92" s="37"/>
      <c r="F92" s="37"/>
      <c r="G92" s="37"/>
    </row>
    <row r="93" spans="1:7" ht="12.75">
      <c r="A93" s="29"/>
      <c r="B93" s="29"/>
      <c r="C93" s="29"/>
      <c r="D93" s="29"/>
      <c r="E93" s="29"/>
      <c r="F93" s="29"/>
      <c r="G93" s="29"/>
    </row>
    <row r="94" spans="1:7" ht="12.75">
      <c r="A94" s="29"/>
      <c r="B94" s="29"/>
      <c r="C94" s="29"/>
      <c r="D94" s="29"/>
      <c r="E94" s="29"/>
      <c r="F94" s="29"/>
      <c r="G94" s="29"/>
    </row>
    <row r="95" spans="1:7" ht="15.75">
      <c r="A95" s="17"/>
      <c r="B95" s="17"/>
      <c r="C95" s="18"/>
      <c r="D95" s="18"/>
      <c r="E95" s="17"/>
      <c r="F95" s="19"/>
      <c r="G95" s="19"/>
    </row>
    <row r="96" spans="1:7" ht="15.75" customHeight="1">
      <c r="A96" s="38" t="s">
        <v>50</v>
      </c>
      <c r="B96" s="38"/>
      <c r="C96" s="38"/>
      <c r="D96" s="34" t="s">
        <v>51</v>
      </c>
      <c r="E96" s="34"/>
      <c r="F96" s="34"/>
      <c r="G96" s="34"/>
    </row>
    <row r="97" spans="1:7" ht="15.75" customHeight="1">
      <c r="A97" s="39" t="s">
        <v>52</v>
      </c>
      <c r="B97" s="39"/>
      <c r="C97" s="39"/>
      <c r="D97" s="35" t="s">
        <v>53</v>
      </c>
      <c r="E97" s="35"/>
      <c r="F97" s="35"/>
      <c r="G97" s="35"/>
    </row>
    <row r="98" spans="1:7" ht="12.75">
      <c r="A98" s="21"/>
      <c r="B98" s="21"/>
      <c r="C98" s="21"/>
      <c r="D98" s="21"/>
      <c r="E98" s="21"/>
      <c r="F98" s="21"/>
      <c r="G98" s="21"/>
    </row>
    <row r="99" spans="1:7" ht="12.75">
      <c r="A99" s="21"/>
      <c r="B99" s="21"/>
      <c r="C99" s="21"/>
      <c r="D99" s="21"/>
      <c r="E99" s="21"/>
      <c r="F99" s="21"/>
      <c r="G99" s="21"/>
    </row>
    <row r="100" spans="1:7" ht="12.75">
      <c r="A100" s="21"/>
      <c r="B100" s="21"/>
      <c r="C100" s="21"/>
      <c r="D100" s="21"/>
      <c r="E100" s="21"/>
      <c r="F100" s="21"/>
      <c r="G100" s="21"/>
    </row>
    <row r="101" spans="1:7" ht="12.75">
      <c r="A101" s="21"/>
      <c r="B101" s="21"/>
      <c r="C101" s="21"/>
      <c r="D101" s="21"/>
      <c r="E101" s="21"/>
      <c r="F101" s="21"/>
      <c r="G101" s="21"/>
    </row>
    <row r="102" spans="1:7" ht="15.75">
      <c r="A102" s="21"/>
      <c r="B102" s="34" t="s">
        <v>54</v>
      </c>
      <c r="C102" s="34"/>
      <c r="D102" s="34"/>
      <c r="E102" s="34"/>
      <c r="F102" s="21"/>
      <c r="G102" s="21"/>
    </row>
    <row r="103" spans="1:7" ht="15.75">
      <c r="A103" s="21"/>
      <c r="B103" s="35" t="s">
        <v>55</v>
      </c>
      <c r="C103" s="35"/>
      <c r="D103" s="35"/>
      <c r="E103" s="35"/>
      <c r="F103" s="21"/>
      <c r="G103" s="21"/>
    </row>
  </sheetData>
  <sheetProtection/>
  <mergeCells count="16">
    <mergeCell ref="B102:E102"/>
    <mergeCell ref="B103:E103"/>
    <mergeCell ref="A88:G89"/>
    <mergeCell ref="A91:G92"/>
    <mergeCell ref="A96:C96"/>
    <mergeCell ref="D96:G96"/>
    <mergeCell ref="A97:C97"/>
    <mergeCell ref="D97:G97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3"/>
  <sheetViews>
    <sheetView tabSelected="1" view="pageBreakPreview" zoomScale="85" zoomScaleSheetLayoutView="85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40" t="s">
        <v>46</v>
      </c>
      <c r="B2" s="46"/>
      <c r="C2" s="46"/>
      <c r="D2" s="46"/>
      <c r="E2" s="46"/>
      <c r="F2" s="46"/>
      <c r="G2" s="47"/>
    </row>
    <row r="3" spans="1:7" ht="12.75">
      <c r="A3" s="41" t="s">
        <v>0</v>
      </c>
      <c r="B3" s="48"/>
      <c r="C3" s="48"/>
      <c r="D3" s="48"/>
      <c r="E3" s="48"/>
      <c r="F3" s="48"/>
      <c r="G3" s="49"/>
    </row>
    <row r="4" spans="1:7" ht="12.75">
      <c r="A4" s="41" t="s">
        <v>1</v>
      </c>
      <c r="B4" s="48"/>
      <c r="C4" s="48"/>
      <c r="D4" s="48"/>
      <c r="E4" s="48"/>
      <c r="F4" s="48"/>
      <c r="G4" s="49"/>
    </row>
    <row r="5" spans="1:7" ht="12.75">
      <c r="A5" s="41" t="s">
        <v>63</v>
      </c>
      <c r="B5" s="48"/>
      <c r="C5" s="48"/>
      <c r="D5" s="48"/>
      <c r="E5" s="48"/>
      <c r="F5" s="48"/>
      <c r="G5" s="49"/>
    </row>
    <row r="6" spans="1:7" ht="13.5" thickBot="1">
      <c r="A6" s="42" t="s">
        <v>2</v>
      </c>
      <c r="B6" s="50"/>
      <c r="C6" s="50"/>
      <c r="D6" s="50"/>
      <c r="E6" s="50"/>
      <c r="F6" s="50"/>
      <c r="G6" s="51"/>
    </row>
    <row r="7" spans="1:7" ht="15.75" customHeight="1">
      <c r="A7" s="40" t="s">
        <v>3</v>
      </c>
      <c r="B7" s="52" t="s">
        <v>4</v>
      </c>
      <c r="C7" s="53"/>
      <c r="D7" s="53"/>
      <c r="E7" s="53"/>
      <c r="F7" s="54"/>
      <c r="G7" s="43" t="s">
        <v>5</v>
      </c>
    </row>
    <row r="8" spans="1:7" ht="15.75" customHeight="1" thickBot="1">
      <c r="A8" s="41"/>
      <c r="B8" s="55"/>
      <c r="C8" s="56"/>
      <c r="D8" s="56"/>
      <c r="E8" s="56"/>
      <c r="F8" s="57"/>
      <c r="G8" s="44"/>
    </row>
    <row r="9" spans="1:7" ht="26.25" thickBot="1">
      <c r="A9" s="42"/>
      <c r="B9" s="12" t="s">
        <v>6</v>
      </c>
      <c r="C9" s="32" t="s">
        <v>7</v>
      </c>
      <c r="D9" s="32" t="s">
        <v>8</v>
      </c>
      <c r="E9" s="32" t="s">
        <v>9</v>
      </c>
      <c r="F9" s="32" t="s">
        <v>10</v>
      </c>
      <c r="G9" s="45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>B12+B22+B31+B42</f>
        <v>53030206.75</v>
      </c>
      <c r="C11" s="4">
        <f>C12+C22+C31+C42</f>
        <v>1122883.7299999997</v>
      </c>
      <c r="D11" s="4">
        <f>D12+D22+D31+D42</f>
        <v>54153090.480000004</v>
      </c>
      <c r="E11" s="4">
        <f>E12+E22+E31+E42</f>
        <v>35671494.169999994</v>
      </c>
      <c r="F11" s="4">
        <f>F12+F22+F31+F42</f>
        <v>35671494.169999994</v>
      </c>
      <c r="G11" s="4">
        <f>G12+G22+G31+G42</f>
        <v>18481596.310000002</v>
      </c>
    </row>
    <row r="12" spans="1:7" ht="12.75">
      <c r="A12" s="8" t="s">
        <v>12</v>
      </c>
      <c r="B12" s="4">
        <f>SUM(B13:B20)</f>
        <v>25476102.75</v>
      </c>
      <c r="C12" s="4">
        <f>SUM(C13:C20)</f>
        <v>2558869.82</v>
      </c>
      <c r="D12" s="4">
        <f>SUM(D13:D20)</f>
        <v>28034972.57</v>
      </c>
      <c r="E12" s="4">
        <f>SUM(E13:E20)</f>
        <v>17571655.24</v>
      </c>
      <c r="F12" s="4">
        <f>SUM(F13:F20)</f>
        <v>17571655.24</v>
      </c>
      <c r="G12" s="4">
        <f>D12-E12</f>
        <v>10463317.330000002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>D13-E13</f>
        <v>0</v>
      </c>
    </row>
    <row r="14" spans="1:7" ht="12.75">
      <c r="A14" s="11" t="s">
        <v>14</v>
      </c>
      <c r="B14" s="5">
        <v>316948</v>
      </c>
      <c r="C14" s="5">
        <v>0</v>
      </c>
      <c r="D14" s="5">
        <f>B14+C14</f>
        <v>316948</v>
      </c>
      <c r="E14" s="5">
        <v>235108</v>
      </c>
      <c r="F14" s="5">
        <v>235108</v>
      </c>
      <c r="G14" s="5">
        <f>D14-E14</f>
        <v>81840</v>
      </c>
    </row>
    <row r="15" spans="1:7" ht="12.75">
      <c r="A15" s="11" t="s">
        <v>15</v>
      </c>
      <c r="B15" s="5">
        <v>22564440.97</v>
      </c>
      <c r="C15" s="5">
        <v>2658323.3</v>
      </c>
      <c r="D15" s="5">
        <f>B15+C15</f>
        <v>25222764.27</v>
      </c>
      <c r="E15" s="5">
        <v>15539149.93</v>
      </c>
      <c r="F15" s="5">
        <v>15539149.93</v>
      </c>
      <c r="G15" s="5">
        <f>D15-E15</f>
        <v>9683614.34</v>
      </c>
    </row>
    <row r="16" spans="1:7" ht="12.75">
      <c r="A16" s="11" t="s">
        <v>16</v>
      </c>
      <c r="B16" s="5"/>
      <c r="C16" s="5"/>
      <c r="D16" s="5">
        <f>B16+C16</f>
        <v>0</v>
      </c>
      <c r="E16" s="5"/>
      <c r="F16" s="5"/>
      <c r="G16" s="5">
        <f>D16-E16</f>
        <v>0</v>
      </c>
    </row>
    <row r="17" spans="1:7" ht="12.75">
      <c r="A17" s="11" t="s">
        <v>17</v>
      </c>
      <c r="B17" s="5">
        <v>2059197</v>
      </c>
      <c r="C17" s="5">
        <v>0</v>
      </c>
      <c r="D17" s="5">
        <f>B17+C17</f>
        <v>2059197</v>
      </c>
      <c r="E17" s="5">
        <v>1514278</v>
      </c>
      <c r="F17" s="5">
        <v>1514278</v>
      </c>
      <c r="G17" s="5">
        <f>D17-E17</f>
        <v>544919</v>
      </c>
    </row>
    <row r="18" spans="1:7" ht="12.75">
      <c r="A18" s="11" t="s">
        <v>18</v>
      </c>
      <c r="B18" s="5"/>
      <c r="C18" s="5"/>
      <c r="D18" s="5">
        <f>B18+C18</f>
        <v>0</v>
      </c>
      <c r="E18" s="5"/>
      <c r="F18" s="5"/>
      <c r="G18" s="5">
        <f>D18-E18</f>
        <v>0</v>
      </c>
    </row>
    <row r="19" spans="1:7" ht="12.75">
      <c r="A19" s="11" t="s">
        <v>19</v>
      </c>
      <c r="B19" s="5"/>
      <c r="C19" s="5"/>
      <c r="D19" s="5">
        <f>B19+C19</f>
        <v>0</v>
      </c>
      <c r="E19" s="5"/>
      <c r="F19" s="5"/>
      <c r="G19" s="5">
        <f>D19-E19</f>
        <v>0</v>
      </c>
    </row>
    <row r="20" spans="1:7" ht="12.75">
      <c r="A20" s="11" t="s">
        <v>20</v>
      </c>
      <c r="B20" s="5">
        <v>535516.78</v>
      </c>
      <c r="C20" s="5">
        <v>-99453.48</v>
      </c>
      <c r="D20" s="5">
        <f>B20+C20</f>
        <v>436063.30000000005</v>
      </c>
      <c r="E20" s="5">
        <v>283119.31</v>
      </c>
      <c r="F20" s="5">
        <v>283119.31</v>
      </c>
      <c r="G20" s="5">
        <f>D20-E20</f>
        <v>152943.99000000005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8499967</v>
      </c>
      <c r="C22" s="4">
        <f>SUM(C23:C29)</f>
        <v>1381336.17</v>
      </c>
      <c r="D22" s="4">
        <f>SUM(D23:D29)</f>
        <v>9881303.17</v>
      </c>
      <c r="E22" s="4">
        <f>SUM(E23:E29)</f>
        <v>6906748.359999999</v>
      </c>
      <c r="F22" s="4">
        <f>SUM(F23:F29)</f>
        <v>6906748.359999999</v>
      </c>
      <c r="G22" s="4">
        <f>D22-E22</f>
        <v>2974554.8100000005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>D23-E23</f>
        <v>0</v>
      </c>
    </row>
    <row r="24" spans="1:7" ht="12.75">
      <c r="A24" s="11" t="s">
        <v>23</v>
      </c>
      <c r="B24" s="5">
        <v>3669930</v>
      </c>
      <c r="C24" s="5">
        <v>271246.34</v>
      </c>
      <c r="D24" s="5">
        <f>B24+C24</f>
        <v>3941176.34</v>
      </c>
      <c r="E24" s="5">
        <v>2983125.21</v>
      </c>
      <c r="F24" s="5">
        <v>2983125.21</v>
      </c>
      <c r="G24" s="5">
        <f>D24-E24</f>
        <v>958051.1299999999</v>
      </c>
    </row>
    <row r="25" spans="1:7" ht="12.75">
      <c r="A25" s="11" t="s">
        <v>24</v>
      </c>
      <c r="B25" s="5"/>
      <c r="C25" s="5"/>
      <c r="D25" s="5">
        <f>B25+C25</f>
        <v>0</v>
      </c>
      <c r="E25" s="5"/>
      <c r="F25" s="5"/>
      <c r="G25" s="5">
        <f>D25-E25</f>
        <v>0</v>
      </c>
    </row>
    <row r="26" spans="1:7" ht="12.75">
      <c r="A26" s="11" t="s">
        <v>25</v>
      </c>
      <c r="B26" s="5">
        <v>146614</v>
      </c>
      <c r="C26" s="5">
        <v>0</v>
      </c>
      <c r="D26" s="5">
        <f>B26+C26</f>
        <v>146614</v>
      </c>
      <c r="E26" s="5">
        <v>109308</v>
      </c>
      <c r="F26" s="5">
        <v>109308</v>
      </c>
      <c r="G26" s="5">
        <f>D26-E26</f>
        <v>37306</v>
      </c>
    </row>
    <row r="27" spans="1:7" ht="12.75">
      <c r="A27" s="11" t="s">
        <v>26</v>
      </c>
      <c r="B27" s="5">
        <v>2319318</v>
      </c>
      <c r="C27" s="5">
        <v>1104119.41</v>
      </c>
      <c r="D27" s="5">
        <f>B27+C27</f>
        <v>3423437.41</v>
      </c>
      <c r="E27" s="5">
        <v>1852598.81</v>
      </c>
      <c r="F27" s="5">
        <v>1852598.81</v>
      </c>
      <c r="G27" s="5">
        <f>D27-E27</f>
        <v>1570838.6</v>
      </c>
    </row>
    <row r="28" spans="1:7" ht="12.75">
      <c r="A28" s="11" t="s">
        <v>27</v>
      </c>
      <c r="B28" s="5">
        <v>2364105</v>
      </c>
      <c r="C28" s="5">
        <v>5970.42</v>
      </c>
      <c r="D28" s="5">
        <f>B28+C28</f>
        <v>2370075.42</v>
      </c>
      <c r="E28" s="5">
        <v>1961716.34</v>
      </c>
      <c r="F28" s="5">
        <v>1961716.34</v>
      </c>
      <c r="G28" s="5">
        <f>D28-E28</f>
        <v>408359.07999999984</v>
      </c>
    </row>
    <row r="29" spans="1:7" ht="12.75">
      <c r="A29" s="11" t="s">
        <v>28</v>
      </c>
      <c r="B29" s="5"/>
      <c r="C29" s="5"/>
      <c r="D29" s="5">
        <f>B29+C29</f>
        <v>0</v>
      </c>
      <c r="E29" s="5"/>
      <c r="F29" s="5"/>
      <c r="G29" s="5">
        <f>D29-E29</f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19054137</v>
      </c>
      <c r="C31" s="4">
        <f>SUM(C32:C40)</f>
        <v>-2842753.33</v>
      </c>
      <c r="D31" s="4">
        <f>SUM(D32:D40)</f>
        <v>16211383.67</v>
      </c>
      <c r="E31" s="4">
        <f>SUM(E32:E40)</f>
        <v>11177433.39</v>
      </c>
      <c r="F31" s="4">
        <f>SUM(F32:F40)</f>
        <v>11177433.39</v>
      </c>
      <c r="G31" s="4">
        <f>D31-E31</f>
        <v>5033950.279999999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>D32-E32</f>
        <v>0</v>
      </c>
    </row>
    <row r="33" spans="1:7" ht="12.75">
      <c r="A33" s="11" t="s">
        <v>31</v>
      </c>
      <c r="B33" s="5"/>
      <c r="C33" s="5"/>
      <c r="D33" s="5">
        <f>B33+C33</f>
        <v>0</v>
      </c>
      <c r="E33" s="5"/>
      <c r="F33" s="5"/>
      <c r="G33" s="5">
        <f>D33-E33</f>
        <v>0</v>
      </c>
    </row>
    <row r="34" spans="1:7" ht="12.75">
      <c r="A34" s="11" t="s">
        <v>32</v>
      </c>
      <c r="B34" s="5"/>
      <c r="C34" s="5"/>
      <c r="D34" s="5">
        <f>B34+C34</f>
        <v>0</v>
      </c>
      <c r="E34" s="5"/>
      <c r="F34" s="5"/>
      <c r="G34" s="5">
        <f>D34-E34</f>
        <v>0</v>
      </c>
    </row>
    <row r="35" spans="1:7" ht="12.75">
      <c r="A35" s="11" t="s">
        <v>33</v>
      </c>
      <c r="B35" s="5"/>
      <c r="C35" s="5"/>
      <c r="D35" s="5">
        <f>B35+C35</f>
        <v>0</v>
      </c>
      <c r="E35" s="5"/>
      <c r="F35" s="5"/>
      <c r="G35" s="5">
        <f>D35-E35</f>
        <v>0</v>
      </c>
    </row>
    <row r="36" spans="1:7" ht="12.75">
      <c r="A36" s="11" t="s">
        <v>34</v>
      </c>
      <c r="B36" s="5"/>
      <c r="C36" s="5"/>
      <c r="D36" s="5">
        <f>B36+C36</f>
        <v>0</v>
      </c>
      <c r="E36" s="5"/>
      <c r="F36" s="5"/>
      <c r="G36" s="5">
        <f>D36-E36</f>
        <v>0</v>
      </c>
    </row>
    <row r="37" spans="1:7" ht="12.75">
      <c r="A37" s="11" t="s">
        <v>35</v>
      </c>
      <c r="B37" s="5">
        <v>19054137</v>
      </c>
      <c r="C37" s="5">
        <v>-2842753.33</v>
      </c>
      <c r="D37" s="5">
        <f>B37+C37</f>
        <v>16211383.67</v>
      </c>
      <c r="E37" s="5">
        <v>11177433.39</v>
      </c>
      <c r="F37" s="5">
        <v>11177433.39</v>
      </c>
      <c r="G37" s="5">
        <f>D37-E37</f>
        <v>5033950.279999999</v>
      </c>
    </row>
    <row r="38" spans="1:7" ht="12.75">
      <c r="A38" s="11" t="s">
        <v>36</v>
      </c>
      <c r="B38" s="5"/>
      <c r="C38" s="5"/>
      <c r="D38" s="5">
        <f>B38+C38</f>
        <v>0</v>
      </c>
      <c r="E38" s="5"/>
      <c r="F38" s="5"/>
      <c r="G38" s="5">
        <f>D38-E38</f>
        <v>0</v>
      </c>
    </row>
    <row r="39" spans="1:7" ht="12.75">
      <c r="A39" s="11" t="s">
        <v>37</v>
      </c>
      <c r="B39" s="5"/>
      <c r="C39" s="5"/>
      <c r="D39" s="5">
        <f>B39+C39</f>
        <v>0</v>
      </c>
      <c r="E39" s="5"/>
      <c r="F39" s="5"/>
      <c r="G39" s="5">
        <f>D39-E39</f>
        <v>0</v>
      </c>
    </row>
    <row r="40" spans="1:7" ht="12.75">
      <c r="A40" s="11" t="s">
        <v>38</v>
      </c>
      <c r="B40" s="5"/>
      <c r="C40" s="5"/>
      <c r="D40" s="5">
        <f>B40+C40</f>
        <v>0</v>
      </c>
      <c r="E40" s="5"/>
      <c r="F40" s="5"/>
      <c r="G40" s="5">
        <f>D40-E40</f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25431.07</v>
      </c>
      <c r="D42" s="4">
        <f>SUM(D43:D46)</f>
        <v>25431.07</v>
      </c>
      <c r="E42" s="4">
        <f>SUM(E43:E46)</f>
        <v>15657.18</v>
      </c>
      <c r="F42" s="4">
        <f>SUM(F43:F46)</f>
        <v>15657.18</v>
      </c>
      <c r="G42" s="4">
        <f>D42-E42</f>
        <v>9773.89</v>
      </c>
    </row>
    <row r="43" spans="1:7" ht="12.75">
      <c r="A43" s="11" t="s">
        <v>40</v>
      </c>
      <c r="B43" s="5">
        <v>0</v>
      </c>
      <c r="C43" s="5">
        <v>25431.07</v>
      </c>
      <c r="D43" s="5">
        <f>B43+C43</f>
        <v>25431.07</v>
      </c>
      <c r="E43" s="5">
        <v>15657.18</v>
      </c>
      <c r="F43" s="5">
        <v>15657.18</v>
      </c>
      <c r="G43" s="5">
        <f>D43-E43</f>
        <v>9773.89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>
        <v>0</v>
      </c>
      <c r="C46" s="5">
        <v>0</v>
      </c>
      <c r="D46" s="5">
        <f>B46+C46</f>
        <v>0</v>
      </c>
      <c r="E46" s="5">
        <v>0</v>
      </c>
      <c r="F46" s="5">
        <v>0</v>
      </c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37961194</v>
      </c>
      <c r="C48" s="4">
        <f>C49+C59+C68+C79</f>
        <v>5075082.9799999995</v>
      </c>
      <c r="D48" s="4">
        <f>D49+D59+D68+D79</f>
        <v>43036276.980000004</v>
      </c>
      <c r="E48" s="4">
        <f>E49+E59+E68+E79</f>
        <v>25554742.97</v>
      </c>
      <c r="F48" s="4">
        <f>F49+F59+F68+F79</f>
        <v>25554742.97</v>
      </c>
      <c r="G48" s="4">
        <f>D48-E48</f>
        <v>17481534.010000005</v>
      </c>
    </row>
    <row r="49" spans="1:7" ht="12.75">
      <c r="A49" s="8" t="s">
        <v>12</v>
      </c>
      <c r="B49" s="4">
        <f>SUM(B50:B57)</f>
        <v>17904077</v>
      </c>
      <c r="C49" s="4">
        <f>SUM(C50:C57)</f>
        <v>194413.6</v>
      </c>
      <c r="D49" s="4">
        <f>SUM(D50:D57)</f>
        <v>18098490.6</v>
      </c>
      <c r="E49" s="4">
        <f>SUM(E50:E57)</f>
        <v>12557935.87</v>
      </c>
      <c r="F49" s="4">
        <f>SUM(F50:F57)</f>
        <v>12557935.87</v>
      </c>
      <c r="G49" s="4">
        <f>D49-E49</f>
        <v>5540554.730000002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>D50-E50</f>
        <v>0</v>
      </c>
    </row>
    <row r="51" spans="1:7" ht="12.75">
      <c r="A51" s="11" t="s">
        <v>14</v>
      </c>
      <c r="B51" s="5"/>
      <c r="C51" s="5"/>
      <c r="D51" s="5">
        <f>B51+C51</f>
        <v>0</v>
      </c>
      <c r="E51" s="5"/>
      <c r="F51" s="5"/>
      <c r="G51" s="5">
        <f>D51-E51</f>
        <v>0</v>
      </c>
    </row>
    <row r="52" spans="1:7" ht="12.75">
      <c r="A52" s="11" t="s">
        <v>15</v>
      </c>
      <c r="B52" s="5">
        <v>13536246</v>
      </c>
      <c r="C52" s="5">
        <v>194413.6</v>
      </c>
      <c r="D52" s="5">
        <f>B52+C52</f>
        <v>13730659.6</v>
      </c>
      <c r="E52" s="5">
        <v>9739564.87</v>
      </c>
      <c r="F52" s="5">
        <v>9739564.87</v>
      </c>
      <c r="G52" s="5">
        <f>D52-E52</f>
        <v>3991094.7300000004</v>
      </c>
    </row>
    <row r="53" spans="1:7" ht="12.75">
      <c r="A53" s="11" t="s">
        <v>16</v>
      </c>
      <c r="B53" s="5"/>
      <c r="C53" s="5"/>
      <c r="D53" s="5">
        <f>B53+C53</f>
        <v>0</v>
      </c>
      <c r="E53" s="5"/>
      <c r="F53" s="5"/>
      <c r="G53" s="5">
        <f>D53-E53</f>
        <v>0</v>
      </c>
    </row>
    <row r="54" spans="1:7" ht="12.75">
      <c r="A54" s="11" t="s">
        <v>17</v>
      </c>
      <c r="B54" s="5"/>
      <c r="C54" s="5"/>
      <c r="D54" s="5">
        <f>B54+C54</f>
        <v>0</v>
      </c>
      <c r="E54" s="5"/>
      <c r="F54" s="5"/>
      <c r="G54" s="5">
        <f>D54-E54</f>
        <v>0</v>
      </c>
    </row>
    <row r="55" spans="1:7" ht="12.75">
      <c r="A55" s="11" t="s">
        <v>18</v>
      </c>
      <c r="B55" s="5"/>
      <c r="C55" s="5"/>
      <c r="D55" s="5">
        <f>B55+C55</f>
        <v>0</v>
      </c>
      <c r="E55" s="5"/>
      <c r="F55" s="5"/>
      <c r="G55" s="5">
        <f>D55-E55</f>
        <v>0</v>
      </c>
    </row>
    <row r="56" spans="1:7" ht="12.75">
      <c r="A56" s="11" t="s">
        <v>19</v>
      </c>
      <c r="B56" s="5">
        <v>3920409</v>
      </c>
      <c r="C56" s="5">
        <v>0</v>
      </c>
      <c r="D56" s="5">
        <f>B56+C56</f>
        <v>3920409</v>
      </c>
      <c r="E56" s="5">
        <v>2526633</v>
      </c>
      <c r="F56" s="5">
        <v>2526633</v>
      </c>
      <c r="G56" s="5">
        <f>D56-E56</f>
        <v>1393776</v>
      </c>
    </row>
    <row r="57" spans="1:7" ht="12.75">
      <c r="A57" s="11" t="s">
        <v>20</v>
      </c>
      <c r="B57" s="5">
        <v>447422</v>
      </c>
      <c r="C57" s="5">
        <v>0</v>
      </c>
      <c r="D57" s="5">
        <f>B57+C57</f>
        <v>447422</v>
      </c>
      <c r="E57" s="5">
        <v>291738</v>
      </c>
      <c r="F57" s="5">
        <v>291738</v>
      </c>
      <c r="G57" s="5">
        <f>D57-E57</f>
        <v>155684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6150986</v>
      </c>
      <c r="C59" s="4">
        <f>SUM(C60:C66)</f>
        <v>2481381.5999999996</v>
      </c>
      <c r="D59" s="4">
        <f>SUM(D60:D66)</f>
        <v>8632367.6</v>
      </c>
      <c r="E59" s="4">
        <f>SUM(E60:E66)</f>
        <v>8028752.64</v>
      </c>
      <c r="F59" s="4">
        <f>SUM(F60:F66)</f>
        <v>8028752.64</v>
      </c>
      <c r="G59" s="4">
        <f>D59-E59</f>
        <v>603614.96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>D60-E60</f>
        <v>0</v>
      </c>
    </row>
    <row r="61" spans="1:7" ht="12.75">
      <c r="A61" s="11" t="s">
        <v>23</v>
      </c>
      <c r="B61" s="5">
        <v>2118777</v>
      </c>
      <c r="C61" s="5">
        <v>1299320.45</v>
      </c>
      <c r="D61" s="5">
        <f>B61+C61</f>
        <v>3418097.45</v>
      </c>
      <c r="E61" s="5">
        <v>4285305.35</v>
      </c>
      <c r="F61" s="5">
        <v>4285305.35</v>
      </c>
      <c r="G61" s="5">
        <f>D61-E61</f>
        <v>-867207.8999999994</v>
      </c>
    </row>
    <row r="62" spans="1:7" ht="12.75">
      <c r="A62" s="11" t="s">
        <v>24</v>
      </c>
      <c r="B62" s="5"/>
      <c r="C62" s="5"/>
      <c r="D62" s="5">
        <f>B62+C62</f>
        <v>0</v>
      </c>
      <c r="E62" s="5"/>
      <c r="F62" s="5"/>
      <c r="G62" s="5">
        <f>D62-E62</f>
        <v>0</v>
      </c>
    </row>
    <row r="63" spans="1:7" ht="12.75">
      <c r="A63" s="11" t="s">
        <v>25</v>
      </c>
      <c r="B63" s="5"/>
      <c r="C63" s="5"/>
      <c r="D63" s="5">
        <f>B63+C63</f>
        <v>0</v>
      </c>
      <c r="E63" s="5"/>
      <c r="F63" s="5"/>
      <c r="G63" s="5">
        <f>D63-E63</f>
        <v>0</v>
      </c>
    </row>
    <row r="64" spans="1:7" ht="12.75">
      <c r="A64" s="11" t="s">
        <v>26</v>
      </c>
      <c r="B64" s="5">
        <v>1000000</v>
      </c>
      <c r="C64" s="5">
        <v>1182061.15</v>
      </c>
      <c r="D64" s="5">
        <f>B64+C64</f>
        <v>2182061.15</v>
      </c>
      <c r="E64" s="5">
        <v>1684927.29</v>
      </c>
      <c r="F64" s="5">
        <v>1684927.29</v>
      </c>
      <c r="G64" s="5">
        <f>D64-E64</f>
        <v>497133.85999999987</v>
      </c>
    </row>
    <row r="65" spans="1:7" ht="12.75">
      <c r="A65" s="11" t="s">
        <v>27</v>
      </c>
      <c r="B65" s="5">
        <v>3032209</v>
      </c>
      <c r="C65" s="5">
        <v>0</v>
      </c>
      <c r="D65" s="5">
        <f>B65+C65</f>
        <v>3032209</v>
      </c>
      <c r="E65" s="5">
        <v>2058520</v>
      </c>
      <c r="F65" s="5">
        <v>2058520</v>
      </c>
      <c r="G65" s="5">
        <f>D65-E65</f>
        <v>973689</v>
      </c>
    </row>
    <row r="66" spans="1:7" ht="12.75">
      <c r="A66" s="11" t="s">
        <v>28</v>
      </c>
      <c r="B66" s="5"/>
      <c r="C66" s="5"/>
      <c r="D66" s="5">
        <f>B66+C66</f>
        <v>0</v>
      </c>
      <c r="E66" s="5"/>
      <c r="F66" s="5"/>
      <c r="G66" s="5">
        <f>D66-E66</f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13387810</v>
      </c>
      <c r="C68" s="4">
        <f>SUM(C69:C77)</f>
        <v>764113.19</v>
      </c>
      <c r="D68" s="4">
        <f>SUM(D69:D77)</f>
        <v>14151923.19</v>
      </c>
      <c r="E68" s="4">
        <f>SUM(E69:E77)</f>
        <v>3467855.55</v>
      </c>
      <c r="F68" s="4">
        <f>SUM(F69:F77)</f>
        <v>3467855.55</v>
      </c>
      <c r="G68" s="4">
        <f>D68-E68</f>
        <v>10684067.64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>D69-E69</f>
        <v>0</v>
      </c>
    </row>
    <row r="70" spans="1:7" ht="12.75">
      <c r="A70" s="11" t="s">
        <v>31</v>
      </c>
      <c r="B70" s="5"/>
      <c r="C70" s="5"/>
      <c r="D70" s="5">
        <f>B70+C70</f>
        <v>0</v>
      </c>
      <c r="E70" s="5"/>
      <c r="F70" s="5"/>
      <c r="G70" s="5">
        <f>D70-E70</f>
        <v>0</v>
      </c>
    </row>
    <row r="71" spans="1:7" ht="12.75">
      <c r="A71" s="11" t="s">
        <v>32</v>
      </c>
      <c r="B71" s="5"/>
      <c r="C71" s="5"/>
      <c r="D71" s="5">
        <f>B71+C71</f>
        <v>0</v>
      </c>
      <c r="E71" s="5"/>
      <c r="F71" s="5"/>
      <c r="G71" s="5">
        <f>D71-E71</f>
        <v>0</v>
      </c>
    </row>
    <row r="72" spans="1:7" ht="12.75">
      <c r="A72" s="11" t="s">
        <v>33</v>
      </c>
      <c r="B72" s="5"/>
      <c r="C72" s="5"/>
      <c r="D72" s="5">
        <f>B72+C72</f>
        <v>0</v>
      </c>
      <c r="E72" s="5"/>
      <c r="F72" s="5"/>
      <c r="G72" s="5">
        <f>D72-E72</f>
        <v>0</v>
      </c>
    </row>
    <row r="73" spans="1:7" ht="12.75">
      <c r="A73" s="11" t="s">
        <v>34</v>
      </c>
      <c r="B73" s="5"/>
      <c r="C73" s="5"/>
      <c r="D73" s="5">
        <f>B73+C73</f>
        <v>0</v>
      </c>
      <c r="E73" s="5"/>
      <c r="F73" s="5"/>
      <c r="G73" s="5">
        <f>D73-E73</f>
        <v>0</v>
      </c>
    </row>
    <row r="74" spans="1:7" ht="12.75">
      <c r="A74" s="11" t="s">
        <v>35</v>
      </c>
      <c r="B74" s="5">
        <v>13387810</v>
      </c>
      <c r="C74" s="5">
        <v>764113.19</v>
      </c>
      <c r="D74" s="5">
        <f>B74+C74</f>
        <v>14151923.19</v>
      </c>
      <c r="E74" s="5">
        <v>3467855.55</v>
      </c>
      <c r="F74" s="5">
        <v>3467855.55</v>
      </c>
      <c r="G74" s="5">
        <f>D74-E74</f>
        <v>10684067.64</v>
      </c>
    </row>
    <row r="75" spans="1:7" ht="12.75">
      <c r="A75" s="11" t="s">
        <v>36</v>
      </c>
      <c r="B75" s="5"/>
      <c r="C75" s="5"/>
      <c r="D75" s="5">
        <f>B75+C75</f>
        <v>0</v>
      </c>
      <c r="E75" s="5"/>
      <c r="F75" s="5"/>
      <c r="G75" s="5">
        <f>D75-E75</f>
        <v>0</v>
      </c>
    </row>
    <row r="76" spans="1:7" ht="12.75">
      <c r="A76" s="11" t="s">
        <v>37</v>
      </c>
      <c r="B76" s="5"/>
      <c r="C76" s="5"/>
      <c r="D76" s="5">
        <f>B76+C76</f>
        <v>0</v>
      </c>
      <c r="E76" s="5"/>
      <c r="F76" s="5"/>
      <c r="G76" s="5">
        <f>D76-E76</f>
        <v>0</v>
      </c>
    </row>
    <row r="77" spans="1:7" ht="12.75">
      <c r="A77" s="14" t="s">
        <v>38</v>
      </c>
      <c r="B77" s="15"/>
      <c r="C77" s="15"/>
      <c r="D77" s="15">
        <f>B77+C77</f>
        <v>0</v>
      </c>
      <c r="E77" s="15"/>
      <c r="F77" s="15"/>
      <c r="G77" s="15">
        <f>D77-E77</f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518321</v>
      </c>
      <c r="C79" s="4">
        <f>SUM(C80:C83)</f>
        <v>1635174.59</v>
      </c>
      <c r="D79" s="4">
        <f>SUM(D80:D83)</f>
        <v>2153495.59</v>
      </c>
      <c r="E79" s="4">
        <f>SUM(E80:E83)</f>
        <v>1500198.91</v>
      </c>
      <c r="F79" s="4">
        <f>SUM(F80:F83)</f>
        <v>1500198.91</v>
      </c>
      <c r="G79" s="4">
        <f>D79-E79</f>
        <v>653296.6799999999</v>
      </c>
    </row>
    <row r="80" spans="1:7" ht="12.75">
      <c r="A80" s="11" t="s">
        <v>40</v>
      </c>
      <c r="B80" s="5">
        <v>518321</v>
      </c>
      <c r="C80" s="5">
        <v>1635174.59</v>
      </c>
      <c r="D80" s="5">
        <f>B80+C80</f>
        <v>2153495.59</v>
      </c>
      <c r="E80" s="5">
        <v>1500198.91</v>
      </c>
      <c r="F80" s="5">
        <v>1500198.91</v>
      </c>
      <c r="G80" s="5">
        <f>D80-E80</f>
        <v>653296.6799999999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>D81-E81</f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>D82-E82</f>
        <v>0</v>
      </c>
    </row>
    <row r="83" spans="1:7" ht="12.75">
      <c r="A83" s="11" t="s">
        <v>43</v>
      </c>
      <c r="B83" s="5">
        <v>0</v>
      </c>
      <c r="C83" s="5">
        <v>0</v>
      </c>
      <c r="D83" s="5">
        <f>B83+C83</f>
        <v>0</v>
      </c>
      <c r="E83" s="5">
        <v>0</v>
      </c>
      <c r="F83" s="5">
        <v>0</v>
      </c>
      <c r="G83" s="5">
        <f>D83-E83</f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>B11+B48</f>
        <v>90991400.75</v>
      </c>
      <c r="C85" s="4">
        <f>C11+C48</f>
        <v>6197966.709999999</v>
      </c>
      <c r="D85" s="4">
        <f>D11+D48</f>
        <v>97189367.46000001</v>
      </c>
      <c r="E85" s="4">
        <f>E11+E48</f>
        <v>61226237.13999999</v>
      </c>
      <c r="F85" s="4">
        <f>F11+F48</f>
        <v>61226237.13999999</v>
      </c>
      <c r="G85" s="4">
        <f>G11+G48</f>
        <v>35963130.32000001</v>
      </c>
    </row>
    <row r="86" spans="1:7" ht="13.5" thickBot="1">
      <c r="A86" s="10"/>
      <c r="B86" s="6"/>
      <c r="C86" s="6"/>
      <c r="D86" s="6"/>
      <c r="E86" s="6"/>
      <c r="F86" s="6"/>
      <c r="G86" s="6"/>
    </row>
    <row r="88" spans="1:7" ht="12.75">
      <c r="A88" s="36" t="s">
        <v>48</v>
      </c>
      <c r="B88" s="36"/>
      <c r="C88" s="36"/>
      <c r="D88" s="36"/>
      <c r="E88" s="36"/>
      <c r="F88" s="36"/>
      <c r="G88" s="36"/>
    </row>
    <row r="89" spans="1:7" ht="19.5" customHeight="1">
      <c r="A89" s="36"/>
      <c r="B89" s="36"/>
      <c r="C89" s="36"/>
      <c r="D89" s="36"/>
      <c r="E89" s="36"/>
      <c r="F89" s="36"/>
      <c r="G89" s="36"/>
    </row>
    <row r="90" spans="1:7" ht="15.75">
      <c r="A90" s="17"/>
      <c r="B90" s="17"/>
      <c r="C90" s="17"/>
      <c r="D90" s="18"/>
      <c r="E90" s="18"/>
      <c r="F90" s="19"/>
      <c r="G90" s="19"/>
    </row>
    <row r="91" spans="1:7" ht="12.75">
      <c r="A91" s="37" t="s">
        <v>49</v>
      </c>
      <c r="B91" s="37"/>
      <c r="C91" s="37"/>
      <c r="D91" s="37"/>
      <c r="E91" s="37"/>
      <c r="F91" s="37"/>
      <c r="G91" s="37"/>
    </row>
    <row r="92" spans="1:7" ht="48.75" customHeight="1">
      <c r="A92" s="37"/>
      <c r="B92" s="37"/>
      <c r="C92" s="37"/>
      <c r="D92" s="37"/>
      <c r="E92" s="37"/>
      <c r="F92" s="37"/>
      <c r="G92" s="37"/>
    </row>
    <row r="93" spans="1:7" ht="12.75">
      <c r="A93" s="33"/>
      <c r="B93" s="33"/>
      <c r="C93" s="33"/>
      <c r="D93" s="33"/>
      <c r="E93" s="33"/>
      <c r="F93" s="33"/>
      <c r="G93" s="33"/>
    </row>
    <row r="94" spans="1:7" ht="12.75">
      <c r="A94" s="33"/>
      <c r="B94" s="33"/>
      <c r="C94" s="33"/>
      <c r="D94" s="33"/>
      <c r="E94" s="33"/>
      <c r="F94" s="33"/>
      <c r="G94" s="33"/>
    </row>
    <row r="95" spans="1:7" ht="15.75">
      <c r="A95" s="17"/>
      <c r="B95" s="17"/>
      <c r="C95" s="18"/>
      <c r="D95" s="18"/>
      <c r="E95" s="17"/>
      <c r="F95" s="19"/>
      <c r="G95" s="19"/>
    </row>
    <row r="96" spans="1:7" ht="15.75" customHeight="1">
      <c r="A96" s="38" t="s">
        <v>66</v>
      </c>
      <c r="B96" s="38"/>
      <c r="C96" s="38"/>
      <c r="D96" s="34" t="s">
        <v>65</v>
      </c>
      <c r="E96" s="34"/>
      <c r="F96" s="34"/>
      <c r="G96" s="34"/>
    </row>
    <row r="97" spans="1:7" ht="15.75" customHeight="1">
      <c r="A97" s="39" t="s">
        <v>68</v>
      </c>
      <c r="B97" s="39"/>
      <c r="C97" s="39"/>
      <c r="D97" s="35" t="s">
        <v>67</v>
      </c>
      <c r="E97" s="35"/>
      <c r="F97" s="35"/>
      <c r="G97" s="35"/>
    </row>
    <row r="98" spans="1:7" ht="12.75">
      <c r="A98" s="21"/>
      <c r="B98" s="21"/>
      <c r="C98" s="21"/>
      <c r="D98" s="21"/>
      <c r="E98" s="21"/>
      <c r="F98" s="21"/>
      <c r="G98" s="21"/>
    </row>
    <row r="99" spans="1:7" ht="12.75">
      <c r="A99" s="21"/>
      <c r="B99" s="21"/>
      <c r="C99" s="21"/>
      <c r="D99" s="21"/>
      <c r="E99" s="21"/>
      <c r="F99" s="21"/>
      <c r="G99" s="21"/>
    </row>
    <row r="100" spans="1:7" ht="12.75">
      <c r="A100" s="21"/>
      <c r="B100" s="21"/>
      <c r="C100" s="21"/>
      <c r="D100" s="21"/>
      <c r="E100" s="21"/>
      <c r="F100" s="21"/>
      <c r="G100" s="21"/>
    </row>
    <row r="101" spans="1:7" ht="12.75">
      <c r="A101" s="21"/>
      <c r="B101" s="21"/>
      <c r="C101" s="21"/>
      <c r="D101" s="21"/>
      <c r="E101" s="21"/>
      <c r="F101" s="21"/>
      <c r="G101" s="21"/>
    </row>
    <row r="102" spans="1:7" ht="15.75">
      <c r="A102" s="21"/>
      <c r="B102" s="34" t="s">
        <v>64</v>
      </c>
      <c r="C102" s="34"/>
      <c r="D102" s="34"/>
      <c r="E102" s="34"/>
      <c r="F102" s="21"/>
      <c r="G102" s="21"/>
    </row>
    <row r="103" spans="1:7" ht="15.75">
      <c r="A103" s="21"/>
      <c r="B103" s="35" t="s">
        <v>55</v>
      </c>
      <c r="C103" s="35"/>
      <c r="D103" s="35"/>
      <c r="E103" s="35"/>
      <c r="F103" s="21"/>
      <c r="G103" s="21"/>
    </row>
  </sheetData>
  <sheetProtection/>
  <mergeCells count="16">
    <mergeCell ref="B102:E102"/>
    <mergeCell ref="B103:E103"/>
    <mergeCell ref="A88:G89"/>
    <mergeCell ref="A91:G92"/>
    <mergeCell ref="A96:C96"/>
    <mergeCell ref="D96:G96"/>
    <mergeCell ref="A97:C97"/>
    <mergeCell ref="D97:G97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2020-10-07T17:35:32Z</cp:lastPrinted>
  <dcterms:created xsi:type="dcterms:W3CDTF">2016-10-11T20:47:09Z</dcterms:created>
  <dcterms:modified xsi:type="dcterms:W3CDTF">2020-10-07T17:40:55Z</dcterms:modified>
  <cp:category/>
  <cp:version/>
  <cp:contentType/>
  <cp:contentStatus/>
</cp:coreProperties>
</file>