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firstSheet="6" activeTab="7"/>
  </bookViews>
  <sheets>
    <sheet name="ENERO " sheetId="1" state="hidden" r:id="rId1"/>
    <sheet name="FEBRERO" sheetId="2" state="hidden" r:id="rId2"/>
    <sheet name="MARZO" sheetId="3" state="hidden" r:id="rId3"/>
    <sheet name="ABRIL" sheetId="4" state="hidden" r:id="rId4"/>
    <sheet name="MAYO" sheetId="5" state="hidden" r:id="rId5"/>
    <sheet name="JUNIO" sheetId="6" state="hidden" r:id="rId6"/>
    <sheet name="JULIO" sheetId="7" r:id="rId7"/>
    <sheet name="AGOSTO" sheetId="8" r:id="rId8"/>
    <sheet name="SEPTIEMBRE " sheetId="9" r:id="rId9"/>
  </sheets>
  <definedNames/>
  <calcPr fullCalcOnLoad="1"/>
</workbook>
</file>

<file path=xl/sharedStrings.xml><?xml version="1.0" encoding="utf-8"?>
<sst xmlns="http://schemas.openxmlformats.org/spreadsheetml/2006/main" count="396" uniqueCount="47">
  <si>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</si>
  <si>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</si>
  <si>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</si>
  <si>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</si>
  <si>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</si>
  <si>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</si>
  <si>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</si>
  <si>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</si>
  <si>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</si>
  <si>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</si>
  <si>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</si>
  <si>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</si>
  <si>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</si>
  <si>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</si>
  <si>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</si>
  <si>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</si>
  <si>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</si>
  <si>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</si>
  <si>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</si>
  <si>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</si>
  <si>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</si>
  <si>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</si>
  <si>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</si>
  <si>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</si>
  <si>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FRANCISCO I. MADERO, HIDALGO (a)</t>
  </si>
  <si>
    <t>Del 1 de Enero al 31 de Enero de 2020 (b)</t>
  </si>
  <si>
    <t>BAJO PROTESTA DE DECIR VERDAD DECLARAMOS QUE LOS ESTADOS FINANCIEROS Y SUS NOTAS, SON RAZONABLEMENTE CORRECTOS Y SON RESPONSABILIDAD DEL EMISOR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</si>
  <si>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</si>
  <si>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>PROFR. LUCAS PABLO GUZMÃN ISIDRO</t>
  </si>
  <si>
    <t>PROFRA. PAULINA MADRIGAL MOCTEZUMA</t>
  </si>
  <si>
    <t>PRESIDENTE MUNICIPAL</t>
  </si>
  <si>
    <t xml:space="preserve">SÍNDICO PROCURADOR </t>
  </si>
  <si>
    <t>LIC. JOSÉ EMMANUEL MEJÍA HERNÁNDEZ</t>
  </si>
  <si>
    <t>TESORERO MUNICIPAL</t>
  </si>
  <si>
    <t>Del 1 de Enero al 31 de Marzo de 2020 (b)</t>
  </si>
  <si>
    <t>Del 1 de Enero al 29 de Febrero de 2020 (b)</t>
  </si>
  <si>
    <t>Del 1 de Enero al 30 de Abril de 2020 (b)</t>
  </si>
  <si>
    <t>Del 1 de Enero al 31 de Mayo de 2020 (b)</t>
  </si>
  <si>
    <t>Del 1 de Enero al 30 de Junio de 2020 (b)</t>
  </si>
  <si>
    <t>Del 1 de Enero al 31 de Julio de 2020 (b)</t>
  </si>
  <si>
    <t>Del 1 de Enero al 31 de agosto de 2020 (b)</t>
  </si>
  <si>
    <t>Del 1 de Enero al 30 de Septiembre de 2020 (b)</t>
  </si>
  <si>
    <t xml:space="preserve">L.C. QUENDI CECILIA VALENCIA MAJANO </t>
  </si>
  <si>
    <t>LIC. LETICIA JUÁREZ CHÁVEZ</t>
  </si>
  <si>
    <t xml:space="preserve">LIC. JUAN JOSÉ PÉREZ CAMARGO  </t>
  </si>
  <si>
    <t xml:space="preserve">VOCAL EJECUTIVO </t>
  </si>
  <si>
    <t>PRESIDENTE DE CONCEJO MUNICIPAL INTERINO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</si>
</sst>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2"/>
      <color indexed="8"/>
      <name val="Arial Narrow"/>
      <family val="2"/>
    </font>
    <font>
      <sz val="9"/>
      <color indexed="8"/>
      <name val="Arial Narrow"/>
      <family val="2"/>
    </font>
    <font>
      <b/>
      <sz val="10"/>
      <color indexed="63"/>
      <name val="Arial Narrow"/>
      <family val="2"/>
    </font>
    <font>
      <sz val="10"/>
      <color indexed="8"/>
      <name val="Arial"/>
      <family val="2"/>
    </font>
    <font>
      <b/>
      <i/>
      <sz val="12"/>
      <color indexed="8"/>
      <name val="Arial Narrow"/>
      <family val="2"/>
    </font>
    <font>
      <i/>
      <sz val="12"/>
      <color indexed="8"/>
      <name val="Arial Narrow"/>
      <family val="2"/>
    </font>
    <font>
      <sz val="11"/>
      <color indexed="63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2"/>
      <color theme="1"/>
      <name val="Arial Narrow"/>
      <family val="2"/>
    </font>
    <font>
      <sz val="9"/>
      <color theme="1"/>
      <name val="Arial Narrow"/>
      <family val="2"/>
    </font>
    <font>
      <b/>
      <sz val="10"/>
      <color rgb="FF333333"/>
      <name val="Arial Narrow"/>
      <family val="2"/>
    </font>
    <font>
      <sz val="10"/>
      <color theme="1"/>
      <name val="Arial"/>
      <family val="2"/>
    </font>
    <font>
      <b/>
      <i/>
      <sz val="12"/>
      <color theme="1"/>
      <name val="Arial Narrow"/>
      <family val="2"/>
    </font>
    <font>
      <i/>
      <sz val="12"/>
      <color theme="1"/>
      <name val="Arial Narrow"/>
      <family val="2"/>
    </font>
    <font>
      <sz val="11"/>
      <color rgb="FF333333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 indent="2"/>
    </xf>
    <xf numFmtId="0" fontId="44" fillId="0" borderId="11" xfId="0" applyFont="1" applyFill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164" fontId="43" fillId="0" borderId="13" xfId="0" applyNumberFormat="1" applyFont="1" applyBorder="1" applyAlignment="1">
      <alignment horizontal="right" vertical="center" wrapText="1"/>
    </xf>
    <xf numFmtId="164" fontId="43" fillId="0" borderId="14" xfId="0" applyNumberFormat="1" applyFont="1" applyBorder="1" applyAlignment="1">
      <alignment horizontal="right" vertical="center" wrapText="1"/>
    </xf>
    <xf numFmtId="164" fontId="44" fillId="0" borderId="14" xfId="0" applyNumberFormat="1" applyFont="1" applyBorder="1" applyAlignment="1">
      <alignment horizontal="right" vertical="center" wrapText="1"/>
    </xf>
    <xf numFmtId="164" fontId="44" fillId="0" borderId="13" xfId="0" applyNumberFormat="1" applyFont="1" applyBorder="1" applyAlignment="1">
      <alignment horizontal="right" vertical="center" wrapText="1"/>
    </xf>
    <xf numFmtId="164" fontId="43" fillId="0" borderId="14" xfId="0" applyNumberFormat="1" applyFont="1" applyFill="1" applyBorder="1" applyAlignment="1">
      <alignment horizontal="right" vertical="center" wrapText="1"/>
    </xf>
    <xf numFmtId="164" fontId="44" fillId="0" borderId="14" xfId="0" applyNumberFormat="1" applyFont="1" applyFill="1" applyBorder="1" applyAlignment="1">
      <alignment horizontal="right" vertical="center" wrapText="1"/>
    </xf>
    <xf numFmtId="164" fontId="43" fillId="0" borderId="10" xfId="0" applyNumberFormat="1" applyFont="1" applyBorder="1" applyAlignment="1">
      <alignment horizontal="right" vertical="center" wrapText="1"/>
    </xf>
    <xf numFmtId="0" fontId="45" fillId="0" borderId="0" xfId="0" applyFont="1" applyAlignment="1">
      <alignment/>
    </xf>
    <xf numFmtId="44" fontId="45" fillId="0" borderId="0" xfId="49" applyFont="1" applyAlignment="1">
      <alignment/>
    </xf>
    <xf numFmtId="44" fontId="46" fillId="0" borderId="0" xfId="49" applyFont="1" applyAlignment="1">
      <alignment/>
    </xf>
    <xf numFmtId="0" fontId="47" fillId="0" borderId="0" xfId="0" applyFont="1" applyAlignment="1">
      <alignment horizontal="center" wrapText="1"/>
    </xf>
    <xf numFmtId="0" fontId="48" fillId="0" borderId="0" xfId="0" applyFont="1" applyAlignment="1">
      <alignment/>
    </xf>
    <xf numFmtId="0" fontId="47" fillId="0" borderId="0" xfId="0" applyFont="1" applyAlignment="1">
      <alignment horizontal="center" wrapText="1"/>
    </xf>
    <xf numFmtId="0" fontId="43" fillId="0" borderId="0" xfId="0" applyFont="1" applyBorder="1" applyAlignment="1">
      <alignment horizontal="left" vertical="center" wrapText="1"/>
    </xf>
    <xf numFmtId="164" fontId="43" fillId="0" borderId="0" xfId="0" applyNumberFormat="1" applyFont="1" applyBorder="1" applyAlignment="1">
      <alignment horizontal="right" vertical="center" wrapText="1"/>
    </xf>
    <xf numFmtId="44" fontId="43" fillId="0" borderId="13" xfId="49" applyFont="1" applyBorder="1" applyAlignment="1">
      <alignment horizontal="right" vertical="center" wrapText="1"/>
    </xf>
    <xf numFmtId="44" fontId="43" fillId="0" borderId="14" xfId="49" applyFont="1" applyBorder="1" applyAlignment="1">
      <alignment horizontal="right" vertical="center" wrapText="1"/>
    </xf>
    <xf numFmtId="44" fontId="44" fillId="0" borderId="14" xfId="49" applyFont="1" applyBorder="1" applyAlignment="1">
      <alignment horizontal="right" vertical="center" wrapText="1"/>
    </xf>
    <xf numFmtId="44" fontId="44" fillId="0" borderId="13" xfId="49" applyFont="1" applyBorder="1" applyAlignment="1">
      <alignment horizontal="right" vertical="center" wrapText="1"/>
    </xf>
    <xf numFmtId="44" fontId="43" fillId="0" borderId="15" xfId="49" applyFont="1" applyBorder="1" applyAlignment="1">
      <alignment horizontal="right" vertical="center" wrapText="1"/>
    </xf>
    <xf numFmtId="44" fontId="43" fillId="0" borderId="10" xfId="49" applyFont="1" applyBorder="1" applyAlignment="1">
      <alignment horizontal="right" vertical="center" wrapText="1"/>
    </xf>
    <xf numFmtId="44" fontId="43" fillId="0" borderId="13" xfId="49" applyFont="1" applyFill="1" applyBorder="1" applyAlignment="1">
      <alignment horizontal="right" vertical="center" wrapText="1"/>
    </xf>
    <xf numFmtId="44" fontId="43" fillId="0" borderId="14" xfId="49" applyFont="1" applyFill="1" applyBorder="1" applyAlignment="1">
      <alignment horizontal="right" vertical="center" wrapText="1"/>
    </xf>
    <xf numFmtId="44" fontId="44" fillId="0" borderId="14" xfId="49" applyFont="1" applyFill="1" applyBorder="1" applyAlignment="1">
      <alignment horizontal="right" vertical="center" wrapText="1"/>
    </xf>
    <xf numFmtId="44" fontId="44" fillId="0" borderId="0" xfId="0" applyNumberFormat="1" applyFont="1" applyAlignment="1">
      <alignment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horizontal="center" wrapText="1"/>
    </xf>
    <xf numFmtId="44" fontId="44" fillId="0" borderId="13" xfId="49" applyFont="1" applyFill="1" applyBorder="1" applyAlignment="1">
      <alignment horizontal="right" vertical="center" wrapText="1"/>
    </xf>
    <xf numFmtId="44" fontId="44" fillId="0" borderId="0" xfId="49" applyFont="1" applyAlignment="1">
      <alignment/>
    </xf>
    <xf numFmtId="44" fontId="49" fillId="34" borderId="0" xfId="49" applyFont="1" applyFill="1" applyBorder="1" applyAlignment="1">
      <alignment horizontal="center" vertical="center" wrapText="1"/>
    </xf>
    <xf numFmtId="44" fontId="50" fillId="34" borderId="0" xfId="49" applyFont="1" applyFill="1" applyAlignment="1">
      <alignment horizontal="center" wrapText="1"/>
    </xf>
    <xf numFmtId="0" fontId="51" fillId="0" borderId="0" xfId="0" applyFont="1" applyAlignment="1">
      <alignment horizontal="center" wrapText="1"/>
    </xf>
    <xf numFmtId="0" fontId="47" fillId="0" borderId="0" xfId="0" applyFont="1" applyAlignment="1">
      <alignment horizontal="center" wrapText="1"/>
    </xf>
    <xf numFmtId="0" fontId="49" fillId="34" borderId="0" xfId="0" applyFont="1" applyFill="1" applyBorder="1" applyAlignment="1">
      <alignment horizontal="center" vertical="center" wrapText="1"/>
    </xf>
    <xf numFmtId="0" fontId="50" fillId="34" borderId="0" xfId="0" applyFont="1" applyFill="1" applyAlignment="1">
      <alignment horizontal="center" wrapText="1"/>
    </xf>
    <xf numFmtId="0" fontId="43" fillId="33" borderId="16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19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20" xfId="0" applyFont="1" applyFill="1" applyBorder="1" applyAlignment="1">
      <alignment horizontal="center" vertical="center"/>
    </xf>
    <xf numFmtId="0" fontId="43" fillId="33" borderId="21" xfId="0" applyFont="1" applyFill="1" applyBorder="1" applyAlignment="1">
      <alignment horizontal="center" vertical="center"/>
    </xf>
    <xf numFmtId="0" fontId="43" fillId="33" borderId="22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0" fontId="43" fillId="33" borderId="23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3" fillId="33" borderId="24" xfId="0" applyFont="1" applyFill="1" applyBorder="1" applyAlignment="1">
      <alignment horizontal="center" vertical="center"/>
    </xf>
    <xf numFmtId="0" fontId="43" fillId="33" borderId="25" xfId="0" applyFont="1" applyFill="1" applyBorder="1" applyAlignment="1">
      <alignment horizontal="center" vertical="center"/>
    </xf>
    <xf numFmtId="44" fontId="44" fillId="0" borderId="0" xfId="49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47625</xdr:rowOff>
    </xdr:from>
    <xdr:to>
      <xdr:col>1</xdr:col>
      <xdr:colOff>800100</xdr:colOff>
      <xdr:row>5</xdr:row>
      <xdr:rowOff>142875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19075"/>
          <a:ext cx="752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38100</xdr:rowOff>
    </xdr:from>
    <xdr:to>
      <xdr:col>1</xdr:col>
      <xdr:colOff>762000</xdr:colOff>
      <xdr:row>5</xdr:row>
      <xdr:rowOff>114300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09550"/>
          <a:ext cx="752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9525</xdr:rowOff>
    </xdr:from>
    <xdr:to>
      <xdr:col>1</xdr:col>
      <xdr:colOff>790575</xdr:colOff>
      <xdr:row>5</xdr:row>
      <xdr:rowOff>104775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80975"/>
          <a:ext cx="752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9525</xdr:rowOff>
    </xdr:from>
    <xdr:to>
      <xdr:col>1</xdr:col>
      <xdr:colOff>790575</xdr:colOff>
      <xdr:row>5</xdr:row>
      <xdr:rowOff>104775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80975"/>
          <a:ext cx="752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9525</xdr:rowOff>
    </xdr:from>
    <xdr:to>
      <xdr:col>1</xdr:col>
      <xdr:colOff>790575</xdr:colOff>
      <xdr:row>5</xdr:row>
      <xdr:rowOff>104775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80975"/>
          <a:ext cx="752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9525</xdr:rowOff>
    </xdr:from>
    <xdr:to>
      <xdr:col>1</xdr:col>
      <xdr:colOff>790575</xdr:colOff>
      <xdr:row>5</xdr:row>
      <xdr:rowOff>104775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80975"/>
          <a:ext cx="752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9525</xdr:rowOff>
    </xdr:from>
    <xdr:to>
      <xdr:col>1</xdr:col>
      <xdr:colOff>790575</xdr:colOff>
      <xdr:row>5</xdr:row>
      <xdr:rowOff>104775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80975"/>
          <a:ext cx="752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9525</xdr:rowOff>
    </xdr:from>
    <xdr:to>
      <xdr:col>1</xdr:col>
      <xdr:colOff>790575</xdr:colOff>
      <xdr:row>5</xdr:row>
      <xdr:rowOff>104775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80975"/>
          <a:ext cx="752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38100</xdr:rowOff>
    </xdr:from>
    <xdr:to>
      <xdr:col>1</xdr:col>
      <xdr:colOff>714375</xdr:colOff>
      <xdr:row>5</xdr:row>
      <xdr:rowOff>142875</xdr:rowOff>
    </xdr:to>
    <xdr:pic>
      <xdr:nvPicPr>
        <xdr:cNvPr id="1" name="Imagen 2" descr="Sin título-2 - Google Chrome"/>
        <xdr:cNvPicPr preferRelativeResize="1">
          <a:picLocks noChangeAspect="1"/>
        </xdr:cNvPicPr>
      </xdr:nvPicPr>
      <xdr:blipFill>
        <a:blip r:embed="rId1"/>
        <a:srcRect l="28411" t="25196" r="61524" b="50788"/>
        <a:stretch>
          <a:fillRect/>
        </a:stretch>
      </xdr:blipFill>
      <xdr:spPr>
        <a:xfrm>
          <a:off x="38100" y="209550"/>
          <a:ext cx="6762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56"/>
  <sheetViews>
    <sheetView view="pageBreakPreview" zoomScale="85" zoomScaleSheetLayoutView="85" zoomScalePageLayoutView="0" workbookViewId="0" topLeftCell="B1">
      <pane ySplit="8" topLeftCell="A9" activePane="bottomLeft" state="frozen"/>
      <selection pane="topLeft" activeCell="F10" sqref="F10"/>
      <selection pane="bottomLeft" activeCell="F10" sqref="F10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0" width="11.00390625" style="7" customWidth="1"/>
    <col min="11" max="11" width="12.140625" style="7" bestFit="1" customWidth="1"/>
    <col min="12" max="16384" width="11.00390625" style="7" customWidth="1"/>
  </cols>
  <sheetData>
    <row r="1" ht="13.5" thickBot="1"/>
    <row r="2" spans="2:8" ht="12.75">
      <c r="B2" s="52" t="s">
        <v>24</v>
      </c>
      <c r="C2" s="53"/>
      <c r="D2" s="53"/>
      <c r="E2" s="53"/>
      <c r="F2" s="53"/>
      <c r="G2" s="53"/>
      <c r="H2" s="54"/>
    </row>
    <row r="3" spans="2:8" ht="12.75">
      <c r="B3" s="55" t="s">
        <v>0</v>
      </c>
      <c r="C3" s="56"/>
      <c r="D3" s="56"/>
      <c r="E3" s="56"/>
      <c r="F3" s="56"/>
      <c r="G3" s="56"/>
      <c r="H3" s="57"/>
    </row>
    <row r="4" spans="2:8" ht="12.75">
      <c r="B4" s="55" t="s">
        <v>1</v>
      </c>
      <c r="C4" s="56"/>
      <c r="D4" s="56"/>
      <c r="E4" s="56"/>
      <c r="F4" s="56"/>
      <c r="G4" s="56"/>
      <c r="H4" s="57"/>
    </row>
    <row r="5" spans="2:8" ht="12.75">
      <c r="B5" s="55" t="s">
        <v>25</v>
      </c>
      <c r="C5" s="56"/>
      <c r="D5" s="56"/>
      <c r="E5" s="56"/>
      <c r="F5" s="56"/>
      <c r="G5" s="56"/>
      <c r="H5" s="57"/>
    </row>
    <row r="6" spans="2:8" ht="13.5" thickBot="1">
      <c r="B6" s="58" t="s">
        <v>2</v>
      </c>
      <c r="C6" s="59"/>
      <c r="D6" s="59"/>
      <c r="E6" s="59"/>
      <c r="F6" s="59"/>
      <c r="G6" s="59"/>
      <c r="H6" s="60"/>
    </row>
    <row r="7" spans="2:8" ht="13.5" thickBot="1">
      <c r="B7" s="45" t="s">
        <v>3</v>
      </c>
      <c r="C7" s="47" t="s">
        <v>4</v>
      </c>
      <c r="D7" s="48"/>
      <c r="E7" s="48"/>
      <c r="F7" s="48"/>
      <c r="G7" s="49"/>
      <c r="H7" s="50" t="s">
        <v>5</v>
      </c>
    </row>
    <row r="8" spans="2:8" ht="26.25" thickBot="1">
      <c r="B8" s="4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51"/>
    </row>
    <row r="9" spans="2:8" ht="12.75">
      <c r="B9" s="2" t="s">
        <v>11</v>
      </c>
      <c r="C9" s="24">
        <v>22903901</v>
      </c>
      <c r="D9" s="24">
        <v>0</v>
      </c>
      <c r="E9" s="24">
        <v>22903901</v>
      </c>
      <c r="F9" s="24">
        <f>F12</f>
        <v>1304807.98</v>
      </c>
      <c r="G9" s="24">
        <v>1304807.98</v>
      </c>
      <c r="H9" s="25">
        <v>21429311</v>
      </c>
    </row>
    <row r="10" spans="2:11" ht="20.25" customHeight="1">
      <c r="B10" s="3" t="s">
        <v>12</v>
      </c>
      <c r="C10" s="24"/>
      <c r="D10" s="25"/>
      <c r="E10" s="26">
        <v>0</v>
      </c>
      <c r="F10" s="25"/>
      <c r="G10" s="25"/>
      <c r="H10" s="26">
        <v>0</v>
      </c>
      <c r="K10" s="33"/>
    </row>
    <row r="11" spans="2:8" ht="12.75">
      <c r="B11" s="3" t="s">
        <v>13</v>
      </c>
      <c r="C11" s="24"/>
      <c r="D11" s="25"/>
      <c r="E11" s="26">
        <v>0</v>
      </c>
      <c r="F11" s="25"/>
      <c r="G11" s="25"/>
      <c r="H11" s="26">
        <v>0</v>
      </c>
    </row>
    <row r="12" spans="2:8" ht="12.75">
      <c r="B12" s="3" t="s">
        <v>14</v>
      </c>
      <c r="C12" s="24">
        <v>21903901</v>
      </c>
      <c r="D12" s="24">
        <v>0</v>
      </c>
      <c r="E12" s="24">
        <v>21903901</v>
      </c>
      <c r="F12" s="24">
        <v>1304807.98</v>
      </c>
      <c r="G12" s="24">
        <v>1135025.96</v>
      </c>
      <c r="H12" s="25">
        <v>20599093.02</v>
      </c>
    </row>
    <row r="13" spans="2:8" ht="12.75">
      <c r="B13" s="4" t="s">
        <v>15</v>
      </c>
      <c r="C13" s="27">
        <v>21903901</v>
      </c>
      <c r="D13" s="26">
        <v>0</v>
      </c>
      <c r="E13" s="26">
        <v>21903901</v>
      </c>
      <c r="F13" s="26">
        <v>1304807.98</v>
      </c>
      <c r="G13" s="26">
        <v>1135025.96</v>
      </c>
      <c r="H13" s="26">
        <v>20599093.02</v>
      </c>
    </row>
    <row r="14" spans="2:8" ht="12.75">
      <c r="B14" s="4" t="s">
        <v>16</v>
      </c>
      <c r="C14" s="27"/>
      <c r="D14" s="26"/>
      <c r="E14" s="26">
        <v>0</v>
      </c>
      <c r="F14" s="26"/>
      <c r="G14" s="26"/>
      <c r="H14" s="26">
        <v>0</v>
      </c>
    </row>
    <row r="15" spans="2:8" ht="12.75">
      <c r="B15" s="3" t="s">
        <v>17</v>
      </c>
      <c r="C15" s="24"/>
      <c r="D15" s="25"/>
      <c r="E15" s="26">
        <v>0</v>
      </c>
      <c r="F15" s="25"/>
      <c r="G15" s="25"/>
      <c r="H15" s="26">
        <v>0</v>
      </c>
    </row>
    <row r="16" spans="2:8" ht="25.5">
      <c r="B16" s="3" t="s">
        <v>18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6">
        <v>0</v>
      </c>
    </row>
    <row r="17" spans="2:8" ht="12.75">
      <c r="B17" s="4" t="s">
        <v>19</v>
      </c>
      <c r="C17" s="24"/>
      <c r="D17" s="25"/>
      <c r="E17" s="26">
        <v>0</v>
      </c>
      <c r="F17" s="25"/>
      <c r="G17" s="25"/>
      <c r="H17" s="26">
        <v>0</v>
      </c>
    </row>
    <row r="18" spans="2:8" ht="12.75">
      <c r="B18" s="4" t="s">
        <v>20</v>
      </c>
      <c r="C18" s="24"/>
      <c r="D18" s="25"/>
      <c r="E18" s="26">
        <v>0</v>
      </c>
      <c r="F18" s="25"/>
      <c r="G18" s="25"/>
      <c r="H18" s="26">
        <v>0</v>
      </c>
    </row>
    <row r="19" spans="2:8" ht="12.75">
      <c r="B19" s="3" t="s">
        <v>21</v>
      </c>
      <c r="C19" s="24">
        <v>1000000</v>
      </c>
      <c r="D19" s="25">
        <v>0</v>
      </c>
      <c r="E19" s="25">
        <v>1000000</v>
      </c>
      <c r="F19" s="25">
        <v>0</v>
      </c>
      <c r="G19" s="25">
        <v>0</v>
      </c>
      <c r="H19" s="25">
        <v>830217.98</v>
      </c>
    </row>
    <row r="20" spans="2:8" s="8" customFormat="1" ht="12.75">
      <c r="B20" s="5"/>
      <c r="C20" s="30"/>
      <c r="D20" s="31"/>
      <c r="E20" s="31"/>
      <c r="F20" s="31"/>
      <c r="G20" s="31"/>
      <c r="H20" s="32"/>
    </row>
    <row r="21" spans="2:8" ht="12.75">
      <c r="B21" s="2" t="s">
        <v>22</v>
      </c>
      <c r="C21" s="24">
        <v>7400040</v>
      </c>
      <c r="D21" s="24">
        <v>0</v>
      </c>
      <c r="E21" s="24">
        <v>7400040</v>
      </c>
      <c r="F21" s="24">
        <v>534073</v>
      </c>
      <c r="G21" s="24">
        <v>534073</v>
      </c>
      <c r="H21" s="25">
        <v>6865967</v>
      </c>
    </row>
    <row r="22" spans="2:8" ht="18.75" customHeight="1">
      <c r="B22" s="3" t="s">
        <v>12</v>
      </c>
      <c r="C22" s="24"/>
      <c r="D22" s="25"/>
      <c r="E22" s="26">
        <v>0</v>
      </c>
      <c r="F22" s="25"/>
      <c r="G22" s="25"/>
      <c r="H22" s="26">
        <v>0</v>
      </c>
    </row>
    <row r="23" spans="2:8" ht="12.75">
      <c r="B23" s="3" t="s">
        <v>13</v>
      </c>
      <c r="C23" s="24"/>
      <c r="D23" s="25"/>
      <c r="E23" s="26">
        <v>0</v>
      </c>
      <c r="F23" s="25"/>
      <c r="G23" s="25"/>
      <c r="H23" s="26">
        <v>0</v>
      </c>
    </row>
    <row r="24" spans="2:8" ht="12.75">
      <c r="B24" s="3" t="s">
        <v>14</v>
      </c>
      <c r="C24" s="24">
        <v>3836681</v>
      </c>
      <c r="D24" s="24">
        <v>0</v>
      </c>
      <c r="E24" s="24">
        <v>3836681</v>
      </c>
      <c r="F24" s="24">
        <v>296894</v>
      </c>
      <c r="G24" s="24">
        <v>296894</v>
      </c>
      <c r="H24" s="25">
        <v>3539787</v>
      </c>
    </row>
    <row r="25" spans="2:8" ht="12.75">
      <c r="B25" s="4" t="s">
        <v>15</v>
      </c>
      <c r="C25" s="27">
        <v>447422</v>
      </c>
      <c r="D25" s="26">
        <v>0</v>
      </c>
      <c r="E25" s="26">
        <v>447422</v>
      </c>
      <c r="F25" s="26">
        <v>32419</v>
      </c>
      <c r="G25" s="26">
        <v>32419</v>
      </c>
      <c r="H25" s="26">
        <v>415003</v>
      </c>
    </row>
    <row r="26" spans="2:8" ht="12.75">
      <c r="B26" s="4" t="s">
        <v>16</v>
      </c>
      <c r="C26" s="27">
        <v>3389259</v>
      </c>
      <c r="D26" s="26">
        <v>0</v>
      </c>
      <c r="E26" s="26">
        <v>3389259</v>
      </c>
      <c r="F26" s="26">
        <v>264475</v>
      </c>
      <c r="G26" s="26">
        <v>264475</v>
      </c>
      <c r="H26" s="26">
        <v>3124784</v>
      </c>
    </row>
    <row r="27" spans="2:8" ht="12.75">
      <c r="B27" s="3" t="s">
        <v>17</v>
      </c>
      <c r="C27" s="24">
        <v>3563359</v>
      </c>
      <c r="D27" s="25">
        <v>0</v>
      </c>
      <c r="E27" s="25">
        <v>3563359</v>
      </c>
      <c r="F27" s="25">
        <v>237179</v>
      </c>
      <c r="G27" s="25">
        <v>237179</v>
      </c>
      <c r="H27" s="25">
        <v>3326180</v>
      </c>
    </row>
    <row r="28" spans="2:8" ht="25.5">
      <c r="B28" s="3" t="s">
        <v>18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6">
        <v>0</v>
      </c>
    </row>
    <row r="29" spans="2:8" ht="12.75">
      <c r="B29" s="4" t="s">
        <v>19</v>
      </c>
      <c r="C29" s="24"/>
      <c r="D29" s="25"/>
      <c r="E29" s="26">
        <v>0</v>
      </c>
      <c r="F29" s="25"/>
      <c r="G29" s="25"/>
      <c r="H29" s="26">
        <v>0</v>
      </c>
    </row>
    <row r="30" spans="2:8" ht="12.75">
      <c r="B30" s="4" t="s">
        <v>20</v>
      </c>
      <c r="C30" s="24"/>
      <c r="D30" s="25"/>
      <c r="E30" s="26">
        <v>0</v>
      </c>
      <c r="F30" s="25"/>
      <c r="G30" s="25"/>
      <c r="H30" s="26">
        <v>0</v>
      </c>
    </row>
    <row r="31" spans="2:8" ht="12.75">
      <c r="B31" s="3" t="s">
        <v>21</v>
      </c>
      <c r="C31" s="24"/>
      <c r="D31" s="25"/>
      <c r="E31" s="26">
        <v>0</v>
      </c>
      <c r="F31" s="25"/>
      <c r="G31" s="25"/>
      <c r="H31" s="26">
        <v>0</v>
      </c>
    </row>
    <row r="32" spans="2:8" ht="12.75">
      <c r="B32" s="2" t="s">
        <v>23</v>
      </c>
      <c r="C32" s="24">
        <v>30303941</v>
      </c>
      <c r="D32" s="24">
        <v>0</v>
      </c>
      <c r="E32" s="24">
        <v>30303941</v>
      </c>
      <c r="F32" s="24">
        <f>F9+F21</f>
        <v>1838880.98</v>
      </c>
      <c r="G32" s="24">
        <f>G9+G21</f>
        <v>1838880.98</v>
      </c>
      <c r="H32" s="24">
        <v>28295278</v>
      </c>
    </row>
    <row r="33" spans="2:8" ht="13.5" thickBot="1">
      <c r="B33" s="6"/>
      <c r="C33" s="28"/>
      <c r="D33" s="29"/>
      <c r="E33" s="29"/>
      <c r="F33" s="29"/>
      <c r="G33" s="29"/>
      <c r="H33" s="29"/>
    </row>
    <row r="40" spans="2:8" ht="12.75">
      <c r="B40" s="41" t="s">
        <v>26</v>
      </c>
      <c r="C40" s="41"/>
      <c r="D40" s="41"/>
      <c r="E40" s="41"/>
      <c r="F40" s="41"/>
      <c r="G40" s="41"/>
      <c r="H40" s="41"/>
    </row>
    <row r="41" spans="2:8" ht="18.75" customHeight="1">
      <c r="B41" s="41"/>
      <c r="C41" s="41"/>
      <c r="D41" s="41"/>
      <c r="E41" s="41"/>
      <c r="F41" s="41"/>
      <c r="G41" s="41"/>
      <c r="H41" s="41"/>
    </row>
    <row r="42" spans="2:8" ht="15.75">
      <c r="B42" s="16"/>
      <c r="C42" s="16"/>
      <c r="D42" s="16"/>
      <c r="E42" s="17"/>
      <c r="F42" s="17"/>
      <c r="G42" s="18"/>
      <c r="H42" s="18"/>
    </row>
    <row r="43" spans="2:8" ht="12.75">
      <c r="B43" s="42" t="s">
        <v>27</v>
      </c>
      <c r="C43" s="42"/>
      <c r="D43" s="42"/>
      <c r="E43" s="42"/>
      <c r="F43" s="42"/>
      <c r="G43" s="42"/>
      <c r="H43" s="42"/>
    </row>
    <row r="44" spans="2:8" ht="39.75" customHeight="1">
      <c r="B44" s="42"/>
      <c r="C44" s="42"/>
      <c r="D44" s="42"/>
      <c r="E44" s="42"/>
      <c r="F44" s="42"/>
      <c r="G44" s="42"/>
      <c r="H44" s="42"/>
    </row>
    <row r="45" spans="2:8" ht="12.75">
      <c r="B45" s="21"/>
      <c r="C45" s="21"/>
      <c r="D45" s="21"/>
      <c r="E45" s="21"/>
      <c r="F45" s="21"/>
      <c r="G45" s="21"/>
      <c r="H45" s="21"/>
    </row>
    <row r="46" spans="2:8" ht="12.75">
      <c r="B46" s="21"/>
      <c r="C46" s="21"/>
      <c r="D46" s="21"/>
      <c r="E46" s="21"/>
      <c r="F46" s="21"/>
      <c r="G46" s="21"/>
      <c r="H46" s="21"/>
    </row>
    <row r="47" spans="2:8" ht="15.75">
      <c r="B47" s="16"/>
      <c r="C47" s="16"/>
      <c r="D47" s="17"/>
      <c r="E47" s="17"/>
      <c r="F47" s="16"/>
      <c r="G47" s="18"/>
      <c r="H47" s="18"/>
    </row>
    <row r="48" spans="2:8" ht="15.75" customHeight="1">
      <c r="B48" s="43" t="s">
        <v>28</v>
      </c>
      <c r="C48" s="43"/>
      <c r="D48" s="43"/>
      <c r="E48" s="39" t="s">
        <v>29</v>
      </c>
      <c r="F48" s="39"/>
      <c r="G48" s="39"/>
      <c r="H48" s="39"/>
    </row>
    <row r="49" spans="2:8" ht="15.75" customHeight="1">
      <c r="B49" s="44" t="s">
        <v>30</v>
      </c>
      <c r="C49" s="44"/>
      <c r="D49" s="44"/>
      <c r="E49" s="40" t="s">
        <v>31</v>
      </c>
      <c r="F49" s="40"/>
      <c r="G49" s="40"/>
      <c r="H49" s="40"/>
    </row>
    <row r="50" spans="2:8" ht="12.75">
      <c r="B50" s="20"/>
      <c r="C50" s="20"/>
      <c r="D50" s="20"/>
      <c r="E50" s="20"/>
      <c r="F50" s="20"/>
      <c r="G50" s="20"/>
      <c r="H50" s="20"/>
    </row>
    <row r="51" spans="2:8" ht="12.75">
      <c r="B51" s="20"/>
      <c r="C51" s="20"/>
      <c r="D51" s="20"/>
      <c r="E51" s="20"/>
      <c r="F51" s="20"/>
      <c r="G51" s="20"/>
      <c r="H51" s="20"/>
    </row>
    <row r="52" spans="2:8" ht="12.75">
      <c r="B52" s="20"/>
      <c r="C52" s="20"/>
      <c r="D52" s="20"/>
      <c r="E52" s="20"/>
      <c r="F52" s="20"/>
      <c r="G52" s="20"/>
      <c r="H52" s="20"/>
    </row>
    <row r="53" spans="2:8" ht="12.75">
      <c r="B53" s="20"/>
      <c r="C53" s="20"/>
      <c r="D53" s="20"/>
      <c r="E53" s="20"/>
      <c r="F53" s="20"/>
      <c r="G53" s="20"/>
      <c r="H53" s="20"/>
    </row>
    <row r="54" spans="2:8" ht="12.75">
      <c r="B54" s="20"/>
      <c r="C54" s="20"/>
      <c r="D54" s="20"/>
      <c r="E54" s="20"/>
      <c r="F54" s="20"/>
      <c r="G54" s="20"/>
      <c r="H54" s="20"/>
    </row>
    <row r="55" spans="2:8" ht="15.75">
      <c r="B55" s="20"/>
      <c r="C55" s="39" t="s">
        <v>32</v>
      </c>
      <c r="D55" s="39"/>
      <c r="E55" s="39"/>
      <c r="F55" s="39"/>
      <c r="G55" s="20"/>
      <c r="H55" s="20"/>
    </row>
    <row r="56" spans="2:8" ht="15.75">
      <c r="B56" s="20"/>
      <c r="C56" s="40" t="s">
        <v>33</v>
      </c>
      <c r="D56" s="40"/>
      <c r="E56" s="40"/>
      <c r="F56" s="40"/>
      <c r="G56" s="20"/>
      <c r="H56" s="20"/>
    </row>
  </sheetData>
  <sheetProtection/>
  <mergeCells count="16">
    <mergeCell ref="B7:B8"/>
    <mergeCell ref="C7:G7"/>
    <mergeCell ref="H7:H8"/>
    <mergeCell ref="B2:H2"/>
    <mergeCell ref="B3:H3"/>
    <mergeCell ref="B4:H4"/>
    <mergeCell ref="B5:H5"/>
    <mergeCell ref="B6:H6"/>
    <mergeCell ref="C55:F55"/>
    <mergeCell ref="C56:F56"/>
    <mergeCell ref="B40:H41"/>
    <mergeCell ref="B43:H44"/>
    <mergeCell ref="B48:D48"/>
    <mergeCell ref="E48:H48"/>
    <mergeCell ref="B49:D49"/>
    <mergeCell ref="E49:H49"/>
  </mergeCells>
  <printOptions/>
  <pageMargins left="0.7" right="0.7" top="0.75" bottom="0.75" header="0.3" footer="0.3"/>
  <pageSetup fitToHeight="0" fitToWidth="1" horizontalDpi="600" verticalDpi="6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5"/>
  <sheetViews>
    <sheetView view="pageBreakPreview" zoomScale="85" zoomScaleSheetLayoutView="85" zoomScalePageLayoutView="0" workbookViewId="0" topLeftCell="B1">
      <pane ySplit="8" topLeftCell="A9" activePane="bottomLeft" state="frozen"/>
      <selection pane="topLeft" activeCell="F10" sqref="F10"/>
      <selection pane="bottomLeft" activeCell="F10" sqref="F10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52" t="s">
        <v>24</v>
      </c>
      <c r="C2" s="53"/>
      <c r="D2" s="53"/>
      <c r="E2" s="53"/>
      <c r="F2" s="53"/>
      <c r="G2" s="53"/>
      <c r="H2" s="54"/>
    </row>
    <row r="3" spans="2:8" ht="12.75">
      <c r="B3" s="55" t="s">
        <v>0</v>
      </c>
      <c r="C3" s="56"/>
      <c r="D3" s="56"/>
      <c r="E3" s="56"/>
      <c r="F3" s="56"/>
      <c r="G3" s="56"/>
      <c r="H3" s="57"/>
    </row>
    <row r="4" spans="2:8" ht="12.75">
      <c r="B4" s="55" t="s">
        <v>1</v>
      </c>
      <c r="C4" s="56"/>
      <c r="D4" s="56"/>
      <c r="E4" s="56"/>
      <c r="F4" s="56"/>
      <c r="G4" s="56"/>
      <c r="H4" s="57"/>
    </row>
    <row r="5" spans="2:8" ht="12.75">
      <c r="B5" s="55" t="s">
        <v>35</v>
      </c>
      <c r="C5" s="56"/>
      <c r="D5" s="56"/>
      <c r="E5" s="56"/>
      <c r="F5" s="56"/>
      <c r="G5" s="56"/>
      <c r="H5" s="57"/>
    </row>
    <row r="6" spans="2:8" ht="13.5" thickBot="1">
      <c r="B6" s="58" t="s">
        <v>2</v>
      </c>
      <c r="C6" s="59"/>
      <c r="D6" s="59"/>
      <c r="E6" s="59"/>
      <c r="F6" s="59"/>
      <c r="G6" s="59"/>
      <c r="H6" s="60"/>
    </row>
    <row r="7" spans="2:8" ht="13.5" thickBot="1">
      <c r="B7" s="45" t="s">
        <v>3</v>
      </c>
      <c r="C7" s="47" t="s">
        <v>4</v>
      </c>
      <c r="D7" s="48"/>
      <c r="E7" s="48"/>
      <c r="F7" s="48"/>
      <c r="G7" s="49"/>
      <c r="H7" s="50" t="s">
        <v>5</v>
      </c>
    </row>
    <row r="8" spans="2:8" ht="26.25" thickBot="1">
      <c r="B8" s="4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51"/>
    </row>
    <row r="9" spans="2:8" ht="12.75">
      <c r="B9" s="2" t="s">
        <v>11</v>
      </c>
      <c r="C9" s="24">
        <v>22903901</v>
      </c>
      <c r="D9" s="24">
        <f>D10+D11+D12+D15+D16+D19</f>
        <v>0</v>
      </c>
      <c r="E9" s="24">
        <f>E10+E11+E12+E15+E16+E19</f>
        <v>22903901</v>
      </c>
      <c r="F9" s="24">
        <f>F10+F11+F12+F15+F16+F19</f>
        <v>2760213.98</v>
      </c>
      <c r="G9" s="24">
        <f>G10+G11+G12+G15+G16+G19</f>
        <v>2760213.98</v>
      </c>
      <c r="H9" s="25">
        <f aca="true" t="shared" si="0" ref="H9:H19">E9-F9</f>
        <v>20143687.02</v>
      </c>
    </row>
    <row r="10" spans="2:8" ht="20.25" customHeight="1">
      <c r="B10" s="3" t="s">
        <v>12</v>
      </c>
      <c r="C10" s="24"/>
      <c r="D10" s="25"/>
      <c r="E10" s="26">
        <f>C10+D10</f>
        <v>0</v>
      </c>
      <c r="F10" s="25"/>
      <c r="G10" s="25"/>
      <c r="H10" s="26">
        <f t="shared" si="0"/>
        <v>0</v>
      </c>
    </row>
    <row r="11" spans="2:8" ht="12.75">
      <c r="B11" s="3" t="s">
        <v>13</v>
      </c>
      <c r="C11" s="24"/>
      <c r="D11" s="25"/>
      <c r="E11" s="26">
        <f>C11+D11</f>
        <v>0</v>
      </c>
      <c r="F11" s="25"/>
      <c r="G11" s="25"/>
      <c r="H11" s="26">
        <f t="shared" si="0"/>
        <v>0</v>
      </c>
    </row>
    <row r="12" spans="2:8" ht="12.75">
      <c r="B12" s="3" t="s">
        <v>14</v>
      </c>
      <c r="C12" s="24">
        <v>21903901</v>
      </c>
      <c r="D12" s="24">
        <f>SUM(D13:D14)</f>
        <v>0</v>
      </c>
      <c r="E12" s="24">
        <f>SUM(E13:E14)</f>
        <v>21903901</v>
      </c>
      <c r="F12" s="24">
        <f>SUM(F13:F14)</f>
        <v>2760213.98</v>
      </c>
      <c r="G12" s="24">
        <f>SUM(G13:G14)</f>
        <v>2760213.98</v>
      </c>
      <c r="H12" s="25">
        <f t="shared" si="0"/>
        <v>19143687.02</v>
      </c>
    </row>
    <row r="13" spans="2:8" ht="12.75">
      <c r="B13" s="4" t="s">
        <v>15</v>
      </c>
      <c r="C13" s="27">
        <v>21903901</v>
      </c>
      <c r="D13" s="26"/>
      <c r="E13" s="26">
        <f>C13+D13</f>
        <v>21903901</v>
      </c>
      <c r="F13" s="26">
        <v>2760213.98</v>
      </c>
      <c r="G13" s="26">
        <v>2760213.98</v>
      </c>
      <c r="H13" s="26">
        <f t="shared" si="0"/>
        <v>19143687.02</v>
      </c>
    </row>
    <row r="14" spans="2:8" ht="12.75">
      <c r="B14" s="4" t="s">
        <v>16</v>
      </c>
      <c r="C14" s="24"/>
      <c r="D14" s="25"/>
      <c r="E14" s="26">
        <f>C14+D14</f>
        <v>0</v>
      </c>
      <c r="F14" s="25"/>
      <c r="G14" s="25"/>
      <c r="H14" s="26">
        <f t="shared" si="0"/>
        <v>0</v>
      </c>
    </row>
    <row r="15" spans="2:8" ht="12.75">
      <c r="B15" s="3" t="s">
        <v>17</v>
      </c>
      <c r="C15" s="24"/>
      <c r="D15" s="25"/>
      <c r="E15" s="26">
        <f>C15+D15</f>
        <v>0</v>
      </c>
      <c r="F15" s="25"/>
      <c r="G15" s="25"/>
      <c r="H15" s="26">
        <f t="shared" si="0"/>
        <v>0</v>
      </c>
    </row>
    <row r="16" spans="2:8" ht="25.5">
      <c r="B16" s="3" t="s">
        <v>18</v>
      </c>
      <c r="C16" s="27">
        <v>0</v>
      </c>
      <c r="D16" s="27">
        <f>D17+D18</f>
        <v>0</v>
      </c>
      <c r="E16" s="27">
        <f>E17+E18</f>
        <v>0</v>
      </c>
      <c r="F16" s="27">
        <f>F17+F18</f>
        <v>0</v>
      </c>
      <c r="G16" s="27">
        <f>G17+G18</f>
        <v>0</v>
      </c>
      <c r="H16" s="26">
        <f t="shared" si="0"/>
        <v>0</v>
      </c>
    </row>
    <row r="17" spans="2:8" ht="12.75">
      <c r="B17" s="4" t="s">
        <v>19</v>
      </c>
      <c r="C17" s="24"/>
      <c r="D17" s="25"/>
      <c r="E17" s="26">
        <f>C17+D17</f>
        <v>0</v>
      </c>
      <c r="F17" s="25"/>
      <c r="G17" s="25"/>
      <c r="H17" s="26">
        <f t="shared" si="0"/>
        <v>0</v>
      </c>
    </row>
    <row r="18" spans="2:8" ht="12.75">
      <c r="B18" s="4" t="s">
        <v>20</v>
      </c>
      <c r="C18" s="24"/>
      <c r="D18" s="25"/>
      <c r="E18" s="26">
        <f>C18+D18</f>
        <v>0</v>
      </c>
      <c r="F18" s="25"/>
      <c r="G18" s="25"/>
      <c r="H18" s="26">
        <f t="shared" si="0"/>
        <v>0</v>
      </c>
    </row>
    <row r="19" spans="2:8" ht="12.75">
      <c r="B19" s="3" t="s">
        <v>21</v>
      </c>
      <c r="C19" s="24">
        <v>1000000</v>
      </c>
      <c r="D19" s="25"/>
      <c r="E19" s="25">
        <f>C19+D19</f>
        <v>1000000</v>
      </c>
      <c r="F19" s="25">
        <v>0</v>
      </c>
      <c r="G19" s="25">
        <v>0</v>
      </c>
      <c r="H19" s="25">
        <f t="shared" si="0"/>
        <v>1000000</v>
      </c>
    </row>
    <row r="20" spans="2:8" s="8" customFormat="1" ht="12.75">
      <c r="B20" s="5"/>
      <c r="C20" s="30"/>
      <c r="D20" s="31"/>
      <c r="E20" s="31"/>
      <c r="F20" s="31"/>
      <c r="G20" s="31"/>
      <c r="H20" s="32"/>
    </row>
    <row r="21" spans="2:8" ht="12.75">
      <c r="B21" s="2" t="s">
        <v>22</v>
      </c>
      <c r="C21" s="24">
        <v>7400040</v>
      </c>
      <c r="D21" s="24">
        <f>D22+D23+D24+D27+D28+D31</f>
        <v>0</v>
      </c>
      <c r="E21" s="24">
        <f>E22+E23+E24+E27+E28+E31</f>
        <v>7400040</v>
      </c>
      <c r="F21" s="24">
        <f>F22+F23+F24+F27+F28+F31</f>
        <v>1073951</v>
      </c>
      <c r="G21" s="24">
        <f>G22+G23+G24+G27+G28+G31</f>
        <v>1073951</v>
      </c>
      <c r="H21" s="25">
        <f aca="true" t="shared" si="1" ref="H21:H31">E21-F21</f>
        <v>6326089</v>
      </c>
    </row>
    <row r="22" spans="2:8" ht="18.75" customHeight="1">
      <c r="B22" s="3" t="s">
        <v>12</v>
      </c>
      <c r="C22" s="24"/>
      <c r="D22" s="25"/>
      <c r="E22" s="26">
        <f>C22+D22</f>
        <v>0</v>
      </c>
      <c r="F22" s="25"/>
      <c r="G22" s="25"/>
      <c r="H22" s="26">
        <f t="shared" si="1"/>
        <v>0</v>
      </c>
    </row>
    <row r="23" spans="2:8" ht="12.75">
      <c r="B23" s="3" t="s">
        <v>13</v>
      </c>
      <c r="C23" s="24"/>
      <c r="D23" s="25"/>
      <c r="E23" s="26">
        <f>C23+D23</f>
        <v>0</v>
      </c>
      <c r="F23" s="25"/>
      <c r="G23" s="25"/>
      <c r="H23" s="26">
        <f t="shared" si="1"/>
        <v>0</v>
      </c>
    </row>
    <row r="24" spans="2:8" ht="12.75">
      <c r="B24" s="3" t="s">
        <v>14</v>
      </c>
      <c r="C24" s="24">
        <v>3836681</v>
      </c>
      <c r="D24" s="24">
        <f>SUM(D25:D26)</f>
        <v>0</v>
      </c>
      <c r="E24" s="24">
        <f>SUM(E25:E26)</f>
        <v>3836681</v>
      </c>
      <c r="F24" s="24">
        <f>SUM(F25:F26)</f>
        <v>596137</v>
      </c>
      <c r="G24" s="24">
        <f>SUM(G25:G26)</f>
        <v>596137</v>
      </c>
      <c r="H24" s="25">
        <f t="shared" si="1"/>
        <v>3240544</v>
      </c>
    </row>
    <row r="25" spans="2:8" ht="12.75">
      <c r="B25" s="4" t="s">
        <v>15</v>
      </c>
      <c r="C25" s="27">
        <v>447422</v>
      </c>
      <c r="D25" s="26"/>
      <c r="E25" s="26">
        <f>C25+D25</f>
        <v>447422</v>
      </c>
      <c r="F25" s="26">
        <v>66128</v>
      </c>
      <c r="G25" s="26">
        <v>66128</v>
      </c>
      <c r="H25" s="26">
        <f t="shared" si="1"/>
        <v>381294</v>
      </c>
    </row>
    <row r="26" spans="2:8" ht="12.75">
      <c r="B26" s="4" t="s">
        <v>16</v>
      </c>
      <c r="C26" s="27">
        <v>3389259</v>
      </c>
      <c r="D26" s="26"/>
      <c r="E26" s="26">
        <f>C26+D26</f>
        <v>3389259</v>
      </c>
      <c r="F26" s="26">
        <v>530009</v>
      </c>
      <c r="G26" s="26">
        <v>530009</v>
      </c>
      <c r="H26" s="26">
        <f t="shared" si="1"/>
        <v>2859250</v>
      </c>
    </row>
    <row r="27" spans="2:8" ht="12.75">
      <c r="B27" s="3" t="s">
        <v>17</v>
      </c>
      <c r="C27" s="24">
        <v>3563359</v>
      </c>
      <c r="D27" s="25"/>
      <c r="E27" s="25">
        <f>C27+D27</f>
        <v>3563359</v>
      </c>
      <c r="F27" s="25">
        <v>477814</v>
      </c>
      <c r="G27" s="25">
        <v>477814</v>
      </c>
      <c r="H27" s="25">
        <f t="shared" si="1"/>
        <v>3085545</v>
      </c>
    </row>
    <row r="28" spans="2:8" ht="25.5">
      <c r="B28" s="3" t="s">
        <v>18</v>
      </c>
      <c r="C28" s="27">
        <v>0</v>
      </c>
      <c r="D28" s="27">
        <f>D29+D30</f>
        <v>0</v>
      </c>
      <c r="E28" s="27">
        <f>E29+E30</f>
        <v>0</v>
      </c>
      <c r="F28" s="27">
        <f>F29+F30</f>
        <v>0</v>
      </c>
      <c r="G28" s="27">
        <f>G29+G30</f>
        <v>0</v>
      </c>
      <c r="H28" s="26">
        <f t="shared" si="1"/>
        <v>0</v>
      </c>
    </row>
    <row r="29" spans="2:8" ht="12.75">
      <c r="B29" s="4" t="s">
        <v>19</v>
      </c>
      <c r="C29" s="24"/>
      <c r="D29" s="25"/>
      <c r="E29" s="26">
        <f>C29+D29</f>
        <v>0</v>
      </c>
      <c r="F29" s="25"/>
      <c r="G29" s="25"/>
      <c r="H29" s="26">
        <f t="shared" si="1"/>
        <v>0</v>
      </c>
    </row>
    <row r="30" spans="2:8" ht="12.75">
      <c r="B30" s="4" t="s">
        <v>20</v>
      </c>
      <c r="C30" s="24"/>
      <c r="D30" s="25"/>
      <c r="E30" s="26">
        <f>C30+D30</f>
        <v>0</v>
      </c>
      <c r="F30" s="25"/>
      <c r="G30" s="25"/>
      <c r="H30" s="26">
        <f t="shared" si="1"/>
        <v>0</v>
      </c>
    </row>
    <row r="31" spans="2:8" ht="12.75">
      <c r="B31" s="3" t="s">
        <v>21</v>
      </c>
      <c r="C31" s="24"/>
      <c r="D31" s="25"/>
      <c r="E31" s="26">
        <f>C31+D31</f>
        <v>0</v>
      </c>
      <c r="F31" s="25"/>
      <c r="G31" s="25"/>
      <c r="H31" s="26">
        <f t="shared" si="1"/>
        <v>0</v>
      </c>
    </row>
    <row r="32" spans="2:8" ht="12.75">
      <c r="B32" s="2" t="s">
        <v>23</v>
      </c>
      <c r="C32" s="24">
        <v>30303941</v>
      </c>
      <c r="D32" s="24">
        <f>D9+D21</f>
        <v>0</v>
      </c>
      <c r="E32" s="24">
        <f>E9+E21</f>
        <v>30303941</v>
      </c>
      <c r="F32" s="24">
        <f>F9+F21</f>
        <v>3834164.98</v>
      </c>
      <c r="G32" s="24">
        <f>G9+G21</f>
        <v>3834164.98</v>
      </c>
      <c r="H32" s="24">
        <f>H9+H21</f>
        <v>26469776.02</v>
      </c>
    </row>
    <row r="33" spans="2:8" ht="13.5" thickBot="1">
      <c r="B33" s="6"/>
      <c r="C33" s="28"/>
      <c r="D33" s="29"/>
      <c r="E33" s="29"/>
      <c r="F33" s="29"/>
      <c r="G33" s="29"/>
      <c r="H33" s="29"/>
    </row>
    <row r="34" spans="2:8" ht="12.75">
      <c r="B34" s="22"/>
      <c r="C34" s="23"/>
      <c r="D34" s="23"/>
      <c r="E34" s="23"/>
      <c r="F34" s="23"/>
      <c r="G34" s="23"/>
      <c r="H34" s="23"/>
    </row>
    <row r="35" spans="2:8" ht="12.75">
      <c r="B35" s="22"/>
      <c r="C35" s="23"/>
      <c r="D35" s="23"/>
      <c r="E35" s="23"/>
      <c r="F35" s="23"/>
      <c r="G35" s="23"/>
      <c r="H35" s="23"/>
    </row>
    <row r="36" spans="2:8" ht="12.75">
      <c r="B36" s="22"/>
      <c r="C36" s="23"/>
      <c r="D36" s="23"/>
      <c r="E36" s="23"/>
      <c r="F36" s="23"/>
      <c r="G36" s="23"/>
      <c r="H36" s="23"/>
    </row>
    <row r="37" spans="2:8" ht="12.75">
      <c r="B37" s="22"/>
      <c r="C37" s="23"/>
      <c r="D37" s="23"/>
      <c r="E37" s="23"/>
      <c r="F37" s="23"/>
      <c r="G37" s="23"/>
      <c r="H37" s="23"/>
    </row>
    <row r="39" spans="2:8" ht="12.75">
      <c r="B39" s="41" t="s">
        <v>26</v>
      </c>
      <c r="C39" s="41"/>
      <c r="D39" s="41"/>
      <c r="E39" s="41"/>
      <c r="F39" s="41"/>
      <c r="G39" s="41"/>
      <c r="H39" s="41"/>
    </row>
    <row r="40" spans="2:8" ht="18.75" customHeight="1">
      <c r="B40" s="41"/>
      <c r="C40" s="41"/>
      <c r="D40" s="41"/>
      <c r="E40" s="41"/>
      <c r="F40" s="41"/>
      <c r="G40" s="41"/>
      <c r="H40" s="41"/>
    </row>
    <row r="41" spans="2:8" ht="15.75">
      <c r="B41" s="16"/>
      <c r="C41" s="16"/>
      <c r="D41" s="16"/>
      <c r="E41" s="17"/>
      <c r="F41" s="17"/>
      <c r="G41" s="18"/>
      <c r="H41" s="18"/>
    </row>
    <row r="42" spans="2:8" ht="12.75">
      <c r="B42" s="42" t="s">
        <v>27</v>
      </c>
      <c r="C42" s="42"/>
      <c r="D42" s="42"/>
      <c r="E42" s="42"/>
      <c r="F42" s="42"/>
      <c r="G42" s="42"/>
      <c r="H42" s="42"/>
    </row>
    <row r="43" spans="2:8" ht="39.75" customHeight="1">
      <c r="B43" s="42"/>
      <c r="C43" s="42"/>
      <c r="D43" s="42"/>
      <c r="E43" s="42"/>
      <c r="F43" s="42"/>
      <c r="G43" s="42"/>
      <c r="H43" s="42"/>
    </row>
    <row r="44" spans="2:8" ht="12.75">
      <c r="B44" s="21"/>
      <c r="C44" s="21"/>
      <c r="D44" s="21"/>
      <c r="E44" s="21"/>
      <c r="F44" s="21"/>
      <c r="G44" s="21"/>
      <c r="H44" s="21"/>
    </row>
    <row r="45" spans="2:8" ht="12.75">
      <c r="B45" s="21"/>
      <c r="C45" s="21"/>
      <c r="D45" s="21"/>
      <c r="E45" s="21"/>
      <c r="F45" s="21"/>
      <c r="G45" s="21"/>
      <c r="H45" s="21"/>
    </row>
    <row r="46" spans="2:8" ht="15.75">
      <c r="B46" s="16"/>
      <c r="C46" s="16"/>
      <c r="D46" s="17"/>
      <c r="E46" s="17"/>
      <c r="F46" s="16"/>
      <c r="G46" s="18"/>
      <c r="H46" s="18"/>
    </row>
    <row r="47" spans="2:8" ht="15.75" customHeight="1">
      <c r="B47" s="43" t="s">
        <v>28</v>
      </c>
      <c r="C47" s="43"/>
      <c r="D47" s="43"/>
      <c r="E47" s="39" t="s">
        <v>29</v>
      </c>
      <c r="F47" s="39"/>
      <c r="G47" s="39"/>
      <c r="H47" s="39"/>
    </row>
    <row r="48" spans="2:8" ht="15.75" customHeight="1">
      <c r="B48" s="44" t="s">
        <v>30</v>
      </c>
      <c r="C48" s="44"/>
      <c r="D48" s="44"/>
      <c r="E48" s="40" t="s">
        <v>31</v>
      </c>
      <c r="F48" s="40"/>
      <c r="G48" s="40"/>
      <c r="H48" s="40"/>
    </row>
    <row r="49" spans="2:8" ht="12.75">
      <c r="B49" s="20"/>
      <c r="C49" s="20"/>
      <c r="D49" s="20"/>
      <c r="E49" s="20"/>
      <c r="F49" s="20"/>
      <c r="G49" s="20"/>
      <c r="H49" s="20"/>
    </row>
    <row r="50" spans="2:8" ht="12.75">
      <c r="B50" s="20"/>
      <c r="C50" s="20"/>
      <c r="D50" s="20"/>
      <c r="E50" s="20"/>
      <c r="F50" s="20"/>
      <c r="G50" s="20"/>
      <c r="H50" s="20"/>
    </row>
    <row r="51" spans="2:8" ht="12.75">
      <c r="B51" s="20"/>
      <c r="C51" s="20"/>
      <c r="D51" s="20"/>
      <c r="E51" s="20"/>
      <c r="F51" s="20"/>
      <c r="G51" s="20"/>
      <c r="H51" s="20"/>
    </row>
    <row r="52" spans="2:8" ht="12.75">
      <c r="B52" s="20"/>
      <c r="C52" s="20"/>
      <c r="D52" s="20"/>
      <c r="E52" s="20"/>
      <c r="F52" s="20"/>
      <c r="G52" s="20"/>
      <c r="H52" s="20"/>
    </row>
    <row r="53" spans="2:8" ht="12.75">
      <c r="B53" s="20"/>
      <c r="C53" s="20"/>
      <c r="D53" s="20"/>
      <c r="E53" s="20"/>
      <c r="F53" s="20"/>
      <c r="G53" s="20"/>
      <c r="H53" s="20"/>
    </row>
    <row r="54" spans="2:8" ht="15.75">
      <c r="B54" s="20"/>
      <c r="C54" s="39" t="s">
        <v>32</v>
      </c>
      <c r="D54" s="39"/>
      <c r="E54" s="39"/>
      <c r="F54" s="39"/>
      <c r="G54" s="20"/>
      <c r="H54" s="20"/>
    </row>
    <row r="55" spans="2:8" ht="15.75">
      <c r="B55" s="20"/>
      <c r="C55" s="40" t="s">
        <v>33</v>
      </c>
      <c r="D55" s="40"/>
      <c r="E55" s="40"/>
      <c r="F55" s="40"/>
      <c r="G55" s="20"/>
      <c r="H55" s="20"/>
    </row>
  </sheetData>
  <sheetProtection/>
  <mergeCells count="16">
    <mergeCell ref="B7:B8"/>
    <mergeCell ref="C7:G7"/>
    <mergeCell ref="H7:H8"/>
    <mergeCell ref="B2:H2"/>
    <mergeCell ref="B3:H3"/>
    <mergeCell ref="B4:H4"/>
    <mergeCell ref="B5:H5"/>
    <mergeCell ref="B6:H6"/>
    <mergeCell ref="C54:F54"/>
    <mergeCell ref="C55:F55"/>
    <mergeCell ref="B39:H40"/>
    <mergeCell ref="B42:H43"/>
    <mergeCell ref="B47:D47"/>
    <mergeCell ref="E47:H47"/>
    <mergeCell ref="B48:D48"/>
    <mergeCell ref="E48:H48"/>
  </mergeCells>
  <printOptions/>
  <pageMargins left="0.7" right="0.7" top="0.75" bottom="0.75" header="0.3" footer="0.3"/>
  <pageSetup fitToHeight="0" fitToWidth="1" horizontalDpi="600" verticalDpi="6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7"/>
  <sheetViews>
    <sheetView view="pageBreakPreview" zoomScaleSheetLayoutView="100" zoomScalePageLayoutView="0" workbookViewId="0" topLeftCell="B1">
      <pane ySplit="8" topLeftCell="A9" activePane="bottomLeft" state="frozen"/>
      <selection pane="topLeft" activeCell="F10" sqref="F10"/>
      <selection pane="bottomLeft" activeCell="F10" sqref="F10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52" t="s">
        <v>24</v>
      </c>
      <c r="C2" s="53"/>
      <c r="D2" s="53"/>
      <c r="E2" s="53"/>
      <c r="F2" s="53"/>
      <c r="G2" s="53"/>
      <c r="H2" s="54"/>
    </row>
    <row r="3" spans="2:8" ht="12.75">
      <c r="B3" s="55" t="s">
        <v>0</v>
      </c>
      <c r="C3" s="56"/>
      <c r="D3" s="56"/>
      <c r="E3" s="56"/>
      <c r="F3" s="56"/>
      <c r="G3" s="56"/>
      <c r="H3" s="57"/>
    </row>
    <row r="4" spans="2:8" ht="12.75">
      <c r="B4" s="55" t="s">
        <v>1</v>
      </c>
      <c r="C4" s="56"/>
      <c r="D4" s="56"/>
      <c r="E4" s="56"/>
      <c r="F4" s="56"/>
      <c r="G4" s="56"/>
      <c r="H4" s="57"/>
    </row>
    <row r="5" spans="2:8" ht="12.75">
      <c r="B5" s="55" t="s">
        <v>34</v>
      </c>
      <c r="C5" s="56"/>
      <c r="D5" s="56"/>
      <c r="E5" s="56"/>
      <c r="F5" s="56"/>
      <c r="G5" s="56"/>
      <c r="H5" s="57"/>
    </row>
    <row r="6" spans="2:8" ht="13.5" thickBot="1">
      <c r="B6" s="58" t="s">
        <v>2</v>
      </c>
      <c r="C6" s="59"/>
      <c r="D6" s="59"/>
      <c r="E6" s="59"/>
      <c r="F6" s="59"/>
      <c r="G6" s="59"/>
      <c r="H6" s="60"/>
    </row>
    <row r="7" spans="2:8" ht="13.5" thickBot="1">
      <c r="B7" s="45" t="s">
        <v>3</v>
      </c>
      <c r="C7" s="47" t="s">
        <v>4</v>
      </c>
      <c r="D7" s="48"/>
      <c r="E7" s="48"/>
      <c r="F7" s="48"/>
      <c r="G7" s="49"/>
      <c r="H7" s="50" t="s">
        <v>5</v>
      </c>
    </row>
    <row r="8" spans="2:8" ht="26.25" thickBot="1">
      <c r="B8" s="4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51"/>
    </row>
    <row r="9" spans="2:8" ht="12.75">
      <c r="B9" s="2" t="s">
        <v>11</v>
      </c>
      <c r="C9" s="24">
        <v>22903901</v>
      </c>
      <c r="D9" s="9">
        <f>D10+D11+D12+D15+D16+D19</f>
        <v>0</v>
      </c>
      <c r="E9" s="9">
        <f>E10+E11+E12+E15+E16+E19</f>
        <v>22903901</v>
      </c>
      <c r="F9" s="9">
        <f>F10+F11+F12+F15+F16+F19</f>
        <v>4563488.02</v>
      </c>
      <c r="G9" s="9">
        <f>G10+G11+G12+G15+G16+G19</f>
        <v>4563488.02</v>
      </c>
      <c r="H9" s="10">
        <f aca="true" t="shared" si="0" ref="H9:H19">E9-F9</f>
        <v>18340412.98</v>
      </c>
    </row>
    <row r="10" spans="2:8" ht="20.25" customHeight="1">
      <c r="B10" s="3" t="s">
        <v>12</v>
      </c>
      <c r="C10" s="24"/>
      <c r="D10" s="10"/>
      <c r="E10" s="11">
        <f>C10+D10</f>
        <v>0</v>
      </c>
      <c r="F10" s="10"/>
      <c r="G10" s="10"/>
      <c r="H10" s="11">
        <f t="shared" si="0"/>
        <v>0</v>
      </c>
    </row>
    <row r="11" spans="2:8" ht="12.75">
      <c r="B11" s="3" t="s">
        <v>13</v>
      </c>
      <c r="C11" s="24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24">
        <v>21903901</v>
      </c>
      <c r="D12" s="9">
        <f>SUM(D13:D14)</f>
        <v>0</v>
      </c>
      <c r="E12" s="9">
        <f>SUM(E13:E14)</f>
        <v>21903901</v>
      </c>
      <c r="F12" s="9">
        <f>SUM(F13:F14)</f>
        <v>4393706</v>
      </c>
      <c r="G12" s="9">
        <f>SUM(G13:G14)</f>
        <v>4393706</v>
      </c>
      <c r="H12" s="10">
        <f t="shared" si="0"/>
        <v>17510195</v>
      </c>
    </row>
    <row r="13" spans="2:8" ht="12.75">
      <c r="B13" s="4" t="s">
        <v>15</v>
      </c>
      <c r="C13" s="27">
        <v>21903901</v>
      </c>
      <c r="D13" s="10"/>
      <c r="E13" s="11">
        <f>C13+D13</f>
        <v>21903901</v>
      </c>
      <c r="F13" s="11">
        <f>1633492.02+FEBRERO!F13</f>
        <v>4393706</v>
      </c>
      <c r="G13" s="11">
        <f>1633492.02+FEBRERO!G13</f>
        <v>4393706</v>
      </c>
      <c r="H13" s="11">
        <f t="shared" si="0"/>
        <v>17510195</v>
      </c>
    </row>
    <row r="14" spans="2:8" ht="12.75">
      <c r="B14" s="4" t="s">
        <v>16</v>
      </c>
      <c r="C14" s="27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24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27"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24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24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24">
        <v>1000000</v>
      </c>
      <c r="D19" s="10"/>
      <c r="E19" s="10">
        <f>C19+D19</f>
        <v>1000000</v>
      </c>
      <c r="F19" s="25">
        <v>169782.02</v>
      </c>
      <c r="G19" s="25">
        <v>169782.02</v>
      </c>
      <c r="H19" s="10">
        <f t="shared" si="0"/>
        <v>830217.98</v>
      </c>
    </row>
    <row r="20" spans="2:8" s="8" customFormat="1" ht="12.75">
      <c r="B20" s="5"/>
      <c r="C20" s="30"/>
      <c r="D20" s="13"/>
      <c r="E20" s="13"/>
      <c r="F20" s="13"/>
      <c r="G20" s="13"/>
      <c r="H20" s="14"/>
    </row>
    <row r="21" spans="2:8" ht="12.75">
      <c r="B21" s="2" t="s">
        <v>22</v>
      </c>
      <c r="C21" s="24">
        <v>7400040</v>
      </c>
      <c r="D21" s="9">
        <f>D22+D23+D24+D27+D28+D31</f>
        <v>0</v>
      </c>
      <c r="E21" s="9">
        <f>E22+E23+E24+E27+E28+E31</f>
        <v>7400040</v>
      </c>
      <c r="F21" s="9">
        <f>F22+F23+F24+F27+F28+F31</f>
        <v>1633891</v>
      </c>
      <c r="G21" s="9">
        <f>G22+G23+G24+G27+G28+G31</f>
        <v>1633891</v>
      </c>
      <c r="H21" s="10">
        <f aca="true" t="shared" si="1" ref="H21:H31">E21-F21</f>
        <v>5766149</v>
      </c>
    </row>
    <row r="22" spans="2:8" ht="18.75" customHeight="1">
      <c r="B22" s="3" t="s">
        <v>12</v>
      </c>
      <c r="C22" s="24"/>
      <c r="D22" s="10"/>
      <c r="E22" s="11">
        <f>C22+D22</f>
        <v>0</v>
      </c>
      <c r="F22" s="10"/>
      <c r="G22" s="10"/>
      <c r="H22" s="11">
        <f t="shared" si="1"/>
        <v>0</v>
      </c>
    </row>
    <row r="23" spans="2:8" ht="12.75">
      <c r="B23" s="3" t="s">
        <v>13</v>
      </c>
      <c r="C23" s="24"/>
      <c r="D23" s="10"/>
      <c r="E23" s="11">
        <f>C23+D23</f>
        <v>0</v>
      </c>
      <c r="F23" s="10"/>
      <c r="G23" s="10"/>
      <c r="H23" s="11">
        <f t="shared" si="1"/>
        <v>0</v>
      </c>
    </row>
    <row r="24" spans="2:8" ht="12.75">
      <c r="B24" s="3" t="s">
        <v>14</v>
      </c>
      <c r="C24" s="24">
        <v>3836681</v>
      </c>
      <c r="D24" s="9">
        <f>SUM(D25:D26)</f>
        <v>0</v>
      </c>
      <c r="E24" s="9">
        <f>SUM(E25:E26)</f>
        <v>3836681</v>
      </c>
      <c r="F24" s="9">
        <f>SUM(F25:F26)</f>
        <v>909936</v>
      </c>
      <c r="G24" s="9">
        <f>SUM(G25:G26)</f>
        <v>909936</v>
      </c>
      <c r="H24" s="10">
        <f t="shared" si="1"/>
        <v>2926745</v>
      </c>
    </row>
    <row r="25" spans="2:8" ht="12.75">
      <c r="B25" s="4" t="s">
        <v>15</v>
      </c>
      <c r="C25" s="27">
        <v>447422</v>
      </c>
      <c r="D25" s="10"/>
      <c r="E25" s="11">
        <f>C25+D25</f>
        <v>447422</v>
      </c>
      <c r="F25" s="11">
        <f>32885+FEBRERO!F25</f>
        <v>99013</v>
      </c>
      <c r="G25" s="11">
        <f>32885+FEBRERO!G25</f>
        <v>99013</v>
      </c>
      <c r="H25" s="11">
        <f t="shared" si="1"/>
        <v>348409</v>
      </c>
    </row>
    <row r="26" spans="2:8" ht="12.75">
      <c r="B26" s="4" t="s">
        <v>16</v>
      </c>
      <c r="C26" s="27">
        <v>3389259</v>
      </c>
      <c r="D26" s="10"/>
      <c r="E26" s="11">
        <f>C26+D26</f>
        <v>3389259</v>
      </c>
      <c r="F26" s="11">
        <f>249426+31488+FEBRERO!F26</f>
        <v>810923</v>
      </c>
      <c r="G26" s="11">
        <f>249426+31488+FEBRERO!G26</f>
        <v>810923</v>
      </c>
      <c r="H26" s="11">
        <f t="shared" si="1"/>
        <v>2578336</v>
      </c>
    </row>
    <row r="27" spans="2:8" ht="12.75">
      <c r="B27" s="3" t="s">
        <v>17</v>
      </c>
      <c r="C27" s="24">
        <v>3563359</v>
      </c>
      <c r="D27" s="10"/>
      <c r="E27" s="10">
        <f>C27+D27</f>
        <v>3563359</v>
      </c>
      <c r="F27" s="10">
        <f>246141+FEBRERO!F27</f>
        <v>723955</v>
      </c>
      <c r="G27" s="10">
        <f>246141+FEBRERO!G27</f>
        <v>723955</v>
      </c>
      <c r="H27" s="10">
        <f t="shared" si="1"/>
        <v>2839404</v>
      </c>
    </row>
    <row r="28" spans="2:8" ht="25.5">
      <c r="B28" s="3" t="s">
        <v>18</v>
      </c>
      <c r="C28" s="27"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1"/>
        <v>0</v>
      </c>
    </row>
    <row r="29" spans="2:8" ht="12.75">
      <c r="B29" s="4" t="s">
        <v>19</v>
      </c>
      <c r="C29" s="24"/>
      <c r="D29" s="10"/>
      <c r="E29" s="11">
        <f>C29+D29</f>
        <v>0</v>
      </c>
      <c r="F29" s="10"/>
      <c r="G29" s="10"/>
      <c r="H29" s="11">
        <f t="shared" si="1"/>
        <v>0</v>
      </c>
    </row>
    <row r="30" spans="2:8" ht="12.75">
      <c r="B30" s="4" t="s">
        <v>20</v>
      </c>
      <c r="C30" s="24"/>
      <c r="D30" s="10"/>
      <c r="E30" s="11">
        <f>C30+D30</f>
        <v>0</v>
      </c>
      <c r="F30" s="10"/>
      <c r="G30" s="10"/>
      <c r="H30" s="11">
        <f t="shared" si="1"/>
        <v>0</v>
      </c>
    </row>
    <row r="31" spans="2:8" ht="12.75">
      <c r="B31" s="3" t="s">
        <v>21</v>
      </c>
      <c r="C31" s="24"/>
      <c r="D31" s="10"/>
      <c r="E31" s="11">
        <f>C31+D31</f>
        <v>0</v>
      </c>
      <c r="F31" s="10"/>
      <c r="G31" s="10"/>
      <c r="H31" s="11">
        <f t="shared" si="1"/>
        <v>0</v>
      </c>
    </row>
    <row r="32" spans="2:8" ht="12.75">
      <c r="B32" s="2" t="s">
        <v>23</v>
      </c>
      <c r="C32" s="24">
        <v>30303941</v>
      </c>
      <c r="D32" s="9">
        <f>D9+D21</f>
        <v>0</v>
      </c>
      <c r="E32" s="9">
        <f>E9+E21</f>
        <v>30303941</v>
      </c>
      <c r="F32" s="9">
        <f>F9+F21</f>
        <v>6197379.02</v>
      </c>
      <c r="G32" s="9">
        <f>G9+G21</f>
        <v>6197379.02</v>
      </c>
      <c r="H32" s="9">
        <f>H9+H21</f>
        <v>24106561.98</v>
      </c>
    </row>
    <row r="33" spans="2:8" ht="13.5" thickBot="1">
      <c r="B33" s="6"/>
      <c r="C33" s="28"/>
      <c r="D33" s="15"/>
      <c r="E33" s="15"/>
      <c r="F33" s="15"/>
      <c r="G33" s="15"/>
      <c r="H33" s="15"/>
    </row>
    <row r="41" spans="2:8" ht="12.75">
      <c r="B41" s="41" t="s">
        <v>26</v>
      </c>
      <c r="C41" s="41"/>
      <c r="D41" s="41"/>
      <c r="E41" s="41"/>
      <c r="F41" s="41"/>
      <c r="G41" s="41"/>
      <c r="H41" s="41"/>
    </row>
    <row r="42" spans="2:8" ht="18.75" customHeight="1">
      <c r="B42" s="41"/>
      <c r="C42" s="41"/>
      <c r="D42" s="41"/>
      <c r="E42" s="41"/>
      <c r="F42" s="41"/>
      <c r="G42" s="41"/>
      <c r="H42" s="41"/>
    </row>
    <row r="43" spans="2:8" ht="15.75">
      <c r="B43" s="16"/>
      <c r="C43" s="16"/>
      <c r="D43" s="16"/>
      <c r="E43" s="17"/>
      <c r="F43" s="17"/>
      <c r="G43" s="18"/>
      <c r="H43" s="18"/>
    </row>
    <row r="44" spans="2:8" ht="12.75">
      <c r="B44" s="42" t="s">
        <v>27</v>
      </c>
      <c r="C44" s="42"/>
      <c r="D44" s="42"/>
      <c r="E44" s="42"/>
      <c r="F44" s="42"/>
      <c r="G44" s="42"/>
      <c r="H44" s="42"/>
    </row>
    <row r="45" spans="2:8" ht="39.75" customHeight="1">
      <c r="B45" s="42"/>
      <c r="C45" s="42"/>
      <c r="D45" s="42"/>
      <c r="E45" s="42"/>
      <c r="F45" s="42"/>
      <c r="G45" s="42"/>
      <c r="H45" s="42"/>
    </row>
    <row r="46" spans="2:8" ht="12.75">
      <c r="B46" s="19"/>
      <c r="C46" s="19"/>
      <c r="D46" s="19"/>
      <c r="E46" s="19"/>
      <c r="F46" s="19"/>
      <c r="G46" s="19"/>
      <c r="H46" s="19"/>
    </row>
    <row r="47" spans="2:8" ht="12.75">
      <c r="B47" s="19"/>
      <c r="C47" s="19"/>
      <c r="D47" s="19"/>
      <c r="E47" s="19"/>
      <c r="F47" s="19"/>
      <c r="G47" s="19"/>
      <c r="H47" s="19"/>
    </row>
    <row r="48" spans="2:8" ht="15.75">
      <c r="B48" s="16"/>
      <c r="C48" s="16"/>
      <c r="D48" s="17"/>
      <c r="E48" s="17"/>
      <c r="F48" s="16"/>
      <c r="G48" s="18"/>
      <c r="H48" s="18"/>
    </row>
    <row r="49" spans="2:8" ht="15.75" customHeight="1">
      <c r="B49" s="43" t="s">
        <v>28</v>
      </c>
      <c r="C49" s="43"/>
      <c r="D49" s="43"/>
      <c r="E49" s="39" t="s">
        <v>29</v>
      </c>
      <c r="F49" s="39"/>
      <c r="G49" s="39"/>
      <c r="H49" s="39"/>
    </row>
    <row r="50" spans="2:8" ht="15.75" customHeight="1">
      <c r="B50" s="44" t="s">
        <v>30</v>
      </c>
      <c r="C50" s="44"/>
      <c r="D50" s="44"/>
      <c r="E50" s="40" t="s">
        <v>31</v>
      </c>
      <c r="F50" s="40"/>
      <c r="G50" s="40"/>
      <c r="H50" s="40"/>
    </row>
    <row r="51" spans="2:8" ht="12.75">
      <c r="B51" s="20"/>
      <c r="C51" s="20"/>
      <c r="D51" s="20"/>
      <c r="E51" s="20"/>
      <c r="F51" s="20"/>
      <c r="G51" s="20"/>
      <c r="H51" s="20"/>
    </row>
    <row r="52" spans="2:8" ht="12.75">
      <c r="B52" s="20"/>
      <c r="C52" s="20"/>
      <c r="D52" s="20"/>
      <c r="E52" s="20"/>
      <c r="F52" s="20"/>
      <c r="G52" s="20"/>
      <c r="H52" s="20"/>
    </row>
    <row r="53" spans="2:8" ht="12.75">
      <c r="B53" s="20"/>
      <c r="C53" s="20"/>
      <c r="D53" s="20"/>
      <c r="E53" s="20"/>
      <c r="F53" s="20"/>
      <c r="G53" s="20"/>
      <c r="H53" s="20"/>
    </row>
    <row r="54" spans="2:8" ht="12.75">
      <c r="B54" s="20"/>
      <c r="C54" s="20"/>
      <c r="D54" s="20"/>
      <c r="E54" s="20"/>
      <c r="F54" s="20"/>
      <c r="G54" s="20"/>
      <c r="H54" s="20"/>
    </row>
    <row r="55" spans="2:8" ht="12.75">
      <c r="B55" s="20"/>
      <c r="C55" s="20"/>
      <c r="D55" s="20"/>
      <c r="E55" s="20"/>
      <c r="F55" s="20"/>
      <c r="G55" s="20"/>
      <c r="H55" s="20"/>
    </row>
    <row r="56" spans="2:8" ht="15.75">
      <c r="B56" s="20"/>
      <c r="C56" s="39" t="s">
        <v>32</v>
      </c>
      <c r="D56" s="39"/>
      <c r="E56" s="39"/>
      <c r="F56" s="39"/>
      <c r="G56" s="20"/>
      <c r="H56" s="20"/>
    </row>
    <row r="57" spans="2:8" ht="15.75">
      <c r="B57" s="20"/>
      <c r="C57" s="40" t="s">
        <v>33</v>
      </c>
      <c r="D57" s="40"/>
      <c r="E57" s="40"/>
      <c r="F57" s="40"/>
      <c r="G57" s="20"/>
      <c r="H57" s="20"/>
    </row>
  </sheetData>
  <sheetProtection/>
  <mergeCells count="16">
    <mergeCell ref="C56:F56"/>
    <mergeCell ref="C57:F57"/>
    <mergeCell ref="E49:H49"/>
    <mergeCell ref="E50:H50"/>
    <mergeCell ref="B41:H42"/>
    <mergeCell ref="B44:H45"/>
    <mergeCell ref="B49:D49"/>
    <mergeCell ref="B50:D50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7"/>
  <sheetViews>
    <sheetView view="pageBreakPreview" zoomScaleSheetLayoutView="100" zoomScalePageLayoutView="0" workbookViewId="0" topLeftCell="B1">
      <pane ySplit="8" topLeftCell="A39" activePane="bottomLeft" state="frozen"/>
      <selection pane="topLeft" activeCell="C22" sqref="C22"/>
      <selection pane="bottomLeft" activeCell="C22" sqref="C22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9" width="11.00390625" style="7" customWidth="1"/>
    <col min="10" max="10" width="12.8515625" style="7" bestFit="1" customWidth="1"/>
    <col min="11" max="16384" width="11.00390625" style="7" customWidth="1"/>
  </cols>
  <sheetData>
    <row r="1" ht="13.5" thickBot="1"/>
    <row r="2" spans="2:8" ht="12.75">
      <c r="B2" s="52" t="s">
        <v>24</v>
      </c>
      <c r="C2" s="53"/>
      <c r="D2" s="53"/>
      <c r="E2" s="53"/>
      <c r="F2" s="53"/>
      <c r="G2" s="53"/>
      <c r="H2" s="54"/>
    </row>
    <row r="3" spans="2:8" ht="12.75">
      <c r="B3" s="55" t="s">
        <v>0</v>
      </c>
      <c r="C3" s="56"/>
      <c r="D3" s="56"/>
      <c r="E3" s="56"/>
      <c r="F3" s="56"/>
      <c r="G3" s="56"/>
      <c r="H3" s="57"/>
    </row>
    <row r="4" spans="2:8" ht="12.75">
      <c r="B4" s="55" t="s">
        <v>1</v>
      </c>
      <c r="C4" s="56"/>
      <c r="D4" s="56"/>
      <c r="E4" s="56"/>
      <c r="F4" s="56"/>
      <c r="G4" s="56"/>
      <c r="H4" s="57"/>
    </row>
    <row r="5" spans="2:8" ht="12.75">
      <c r="B5" s="55" t="s">
        <v>36</v>
      </c>
      <c r="C5" s="56"/>
      <c r="D5" s="56"/>
      <c r="E5" s="56"/>
      <c r="F5" s="56"/>
      <c r="G5" s="56"/>
      <c r="H5" s="57"/>
    </row>
    <row r="6" spans="2:8" ht="13.5" thickBot="1">
      <c r="B6" s="58" t="s">
        <v>2</v>
      </c>
      <c r="C6" s="59"/>
      <c r="D6" s="59"/>
      <c r="E6" s="59"/>
      <c r="F6" s="59"/>
      <c r="G6" s="59"/>
      <c r="H6" s="60"/>
    </row>
    <row r="7" spans="2:8" ht="13.5" thickBot="1">
      <c r="B7" s="45" t="s">
        <v>3</v>
      </c>
      <c r="C7" s="47" t="s">
        <v>4</v>
      </c>
      <c r="D7" s="48"/>
      <c r="E7" s="48"/>
      <c r="F7" s="48"/>
      <c r="G7" s="49"/>
      <c r="H7" s="50" t="s">
        <v>5</v>
      </c>
    </row>
    <row r="8" spans="2:8" ht="26.25" thickBot="1">
      <c r="B8" s="4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51"/>
    </row>
    <row r="9" spans="2:10" ht="12.75">
      <c r="B9" s="2" t="s">
        <v>11</v>
      </c>
      <c r="C9" s="24">
        <f>C10+C11+C12+C15+C16+C19</f>
        <v>22903901</v>
      </c>
      <c r="D9" s="24">
        <f>D10+D11+D12+D15+D16+D19</f>
        <v>0</v>
      </c>
      <c r="E9" s="24">
        <f>E10+E11+E12+E15+E16+E19</f>
        <v>22903901</v>
      </c>
      <c r="F9" s="24">
        <f>F10+F11+F12+F15+F16+F19</f>
        <v>6025983.02</v>
      </c>
      <c r="G9" s="24">
        <f>G10+G11+G12+G15+G16+G19</f>
        <v>6025983.02</v>
      </c>
      <c r="H9" s="25">
        <f>E9-F9</f>
        <v>16877917.98</v>
      </c>
      <c r="J9" s="33"/>
    </row>
    <row r="10" spans="2:8" ht="20.25" customHeight="1">
      <c r="B10" s="3" t="s">
        <v>12</v>
      </c>
      <c r="C10" s="27">
        <v>21903901</v>
      </c>
      <c r="D10" s="25"/>
      <c r="E10" s="26">
        <f>C10+D10</f>
        <v>21903901</v>
      </c>
      <c r="F10" s="26">
        <v>5856201</v>
      </c>
      <c r="G10" s="26">
        <v>5856201</v>
      </c>
      <c r="H10" s="26">
        <f>E10-G10</f>
        <v>16047700</v>
      </c>
    </row>
    <row r="11" spans="2:10" ht="12.75">
      <c r="B11" s="3" t="s">
        <v>13</v>
      </c>
      <c r="C11" s="24"/>
      <c r="D11" s="25"/>
      <c r="E11" s="26">
        <f>C11+D11</f>
        <v>0</v>
      </c>
      <c r="F11" s="25"/>
      <c r="G11" s="25"/>
      <c r="H11" s="26">
        <f aca="true" t="shared" si="0" ref="H11:H18">E11-F11</f>
        <v>0</v>
      </c>
      <c r="J11" s="33"/>
    </row>
    <row r="12" spans="2:8" ht="12.75">
      <c r="B12" s="3" t="s">
        <v>14</v>
      </c>
      <c r="C12" s="24"/>
      <c r="D12" s="24"/>
      <c r="E12" s="24"/>
      <c r="F12" s="24"/>
      <c r="G12" s="24"/>
      <c r="H12" s="25"/>
    </row>
    <row r="13" spans="2:8" ht="12.75">
      <c r="B13" s="4" t="s">
        <v>15</v>
      </c>
      <c r="C13" s="27"/>
      <c r="D13" s="25"/>
      <c r="E13" s="26"/>
      <c r="F13" s="26"/>
      <c r="G13" s="26"/>
      <c r="H13" s="26"/>
    </row>
    <row r="14" spans="2:8" ht="12.75">
      <c r="B14" s="4" t="s">
        <v>16</v>
      </c>
      <c r="C14" s="27"/>
      <c r="D14" s="25"/>
      <c r="E14" s="26">
        <f>C14+D14</f>
        <v>0</v>
      </c>
      <c r="F14" s="25"/>
      <c r="G14" s="25"/>
      <c r="H14" s="26">
        <f t="shared" si="0"/>
        <v>0</v>
      </c>
    </row>
    <row r="15" spans="2:8" ht="12.75">
      <c r="B15" s="3" t="s">
        <v>17</v>
      </c>
      <c r="C15" s="24"/>
      <c r="D15" s="25"/>
      <c r="E15" s="26">
        <f>C15+D15</f>
        <v>0</v>
      </c>
      <c r="F15" s="25"/>
      <c r="G15" s="25"/>
      <c r="H15" s="26">
        <f t="shared" si="0"/>
        <v>0</v>
      </c>
    </row>
    <row r="16" spans="2:8" ht="25.5">
      <c r="B16" s="3" t="s">
        <v>18</v>
      </c>
      <c r="C16" s="27">
        <v>0</v>
      </c>
      <c r="D16" s="27">
        <f>D17+D18</f>
        <v>0</v>
      </c>
      <c r="E16" s="27">
        <f>E17+E18</f>
        <v>0</v>
      </c>
      <c r="F16" s="27">
        <f>F17+F18</f>
        <v>0</v>
      </c>
      <c r="G16" s="27">
        <f>G17+G18</f>
        <v>0</v>
      </c>
      <c r="H16" s="26">
        <f t="shared" si="0"/>
        <v>0</v>
      </c>
    </row>
    <row r="17" spans="2:8" ht="12.75">
      <c r="B17" s="4" t="s">
        <v>19</v>
      </c>
      <c r="C17" s="24"/>
      <c r="D17" s="25"/>
      <c r="E17" s="26">
        <f>C17+D17</f>
        <v>0</v>
      </c>
      <c r="F17" s="25"/>
      <c r="G17" s="25"/>
      <c r="H17" s="26">
        <f t="shared" si="0"/>
        <v>0</v>
      </c>
    </row>
    <row r="18" spans="2:8" ht="12.75">
      <c r="B18" s="4" t="s">
        <v>20</v>
      </c>
      <c r="C18" s="24"/>
      <c r="D18" s="25"/>
      <c r="E18" s="26">
        <f>C18+D18</f>
        <v>0</v>
      </c>
      <c r="F18" s="25"/>
      <c r="G18" s="25"/>
      <c r="H18" s="26">
        <f t="shared" si="0"/>
        <v>0</v>
      </c>
    </row>
    <row r="19" spans="2:8" ht="12.75">
      <c r="B19" s="3" t="s">
        <v>21</v>
      </c>
      <c r="C19" s="24">
        <v>1000000</v>
      </c>
      <c r="D19" s="25"/>
      <c r="E19" s="25">
        <f>C19+D19</f>
        <v>1000000</v>
      </c>
      <c r="F19" s="25">
        <v>169782.02</v>
      </c>
      <c r="G19" s="25">
        <v>169782.02</v>
      </c>
      <c r="H19" s="25">
        <f>E19-F19</f>
        <v>830217.98</v>
      </c>
    </row>
    <row r="20" spans="2:8" s="8" customFormat="1" ht="12.75">
      <c r="B20" s="5"/>
      <c r="C20" s="30"/>
      <c r="D20" s="31"/>
      <c r="E20" s="31"/>
      <c r="F20" s="31"/>
      <c r="G20" s="31"/>
      <c r="H20" s="32"/>
    </row>
    <row r="21" spans="2:8" ht="12.75">
      <c r="B21" s="2" t="s">
        <v>22</v>
      </c>
      <c r="C21" s="24">
        <f>C22+C23+C24+C27+C28+C31</f>
        <v>7400040</v>
      </c>
      <c r="D21" s="24">
        <f>D22+D23+D24+D27+D28+D31</f>
        <v>0</v>
      </c>
      <c r="E21" s="24">
        <f>E22+E23+E24+E27+E28+E31</f>
        <v>7506657</v>
      </c>
      <c r="F21" s="24">
        <f>F22+F23+F24+F27+F28+F31</f>
        <v>2175194</v>
      </c>
      <c r="G21" s="24">
        <f>G22+G23+G24+G27+G28+G31</f>
        <v>2175194</v>
      </c>
      <c r="H21" s="25">
        <f aca="true" t="shared" si="1" ref="H21:H31">E21-F21</f>
        <v>5331463</v>
      </c>
    </row>
    <row r="22" spans="2:8" ht="18.75" customHeight="1">
      <c r="B22" s="3" t="s">
        <v>12</v>
      </c>
      <c r="C22" s="27">
        <v>3836681</v>
      </c>
      <c r="D22" s="26">
        <v>0</v>
      </c>
      <c r="E22" s="26">
        <v>3943298</v>
      </c>
      <c r="F22" s="26">
        <v>1208879</v>
      </c>
      <c r="G22" s="26">
        <v>1208879</v>
      </c>
      <c r="H22" s="26">
        <v>2734419</v>
      </c>
    </row>
    <row r="23" spans="2:8" ht="12.75">
      <c r="B23" s="3" t="s">
        <v>13</v>
      </c>
      <c r="C23" s="27"/>
      <c r="D23" s="26"/>
      <c r="E23" s="26">
        <f>C23+D23</f>
        <v>0</v>
      </c>
      <c r="F23" s="26"/>
      <c r="G23" s="26"/>
      <c r="H23" s="26">
        <f t="shared" si="1"/>
        <v>0</v>
      </c>
    </row>
    <row r="24" spans="2:8" ht="12.75">
      <c r="B24" s="3" t="s">
        <v>14</v>
      </c>
      <c r="C24" s="27"/>
      <c r="D24" s="27"/>
      <c r="E24" s="27"/>
      <c r="F24" s="27"/>
      <c r="G24" s="27"/>
      <c r="H24" s="26"/>
    </row>
    <row r="25" spans="2:8" ht="12.75">
      <c r="B25" s="4" t="s">
        <v>15</v>
      </c>
      <c r="C25" s="27"/>
      <c r="D25" s="26"/>
      <c r="E25" s="26"/>
      <c r="F25" s="26"/>
      <c r="G25" s="26"/>
      <c r="H25" s="26"/>
    </row>
    <row r="26" spans="2:8" ht="12.75">
      <c r="B26" s="4" t="s">
        <v>16</v>
      </c>
      <c r="C26" s="27"/>
      <c r="D26" s="26"/>
      <c r="E26" s="26"/>
      <c r="F26" s="26"/>
      <c r="G26" s="26"/>
      <c r="H26" s="26"/>
    </row>
    <row r="27" spans="2:8" ht="12.75">
      <c r="B27" s="3" t="s">
        <v>17</v>
      </c>
      <c r="C27" s="27">
        <v>3563359</v>
      </c>
      <c r="D27" s="26">
        <v>0</v>
      </c>
      <c r="E27" s="26">
        <v>3563359</v>
      </c>
      <c r="F27" s="26">
        <v>966315</v>
      </c>
      <c r="G27" s="26">
        <v>966315</v>
      </c>
      <c r="H27" s="26">
        <v>2597044</v>
      </c>
    </row>
    <row r="28" spans="2:8" ht="25.5">
      <c r="B28" s="3" t="s">
        <v>18</v>
      </c>
      <c r="C28" s="27">
        <v>0</v>
      </c>
      <c r="D28" s="27">
        <f>D29+D30</f>
        <v>0</v>
      </c>
      <c r="E28" s="27">
        <f>E29+E30</f>
        <v>0</v>
      </c>
      <c r="F28" s="27">
        <f>F29+F30</f>
        <v>0</v>
      </c>
      <c r="G28" s="27">
        <f>G29+G30</f>
        <v>0</v>
      </c>
      <c r="H28" s="26">
        <f t="shared" si="1"/>
        <v>0</v>
      </c>
    </row>
    <row r="29" spans="2:8" ht="12.75">
      <c r="B29" s="4" t="s">
        <v>19</v>
      </c>
      <c r="C29" s="24"/>
      <c r="D29" s="25"/>
      <c r="E29" s="26">
        <f>C29+D29</f>
        <v>0</v>
      </c>
      <c r="F29" s="25"/>
      <c r="G29" s="25"/>
      <c r="H29" s="26">
        <f t="shared" si="1"/>
        <v>0</v>
      </c>
    </row>
    <row r="30" spans="2:8" ht="12.75">
      <c r="B30" s="4" t="s">
        <v>20</v>
      </c>
      <c r="C30" s="24"/>
      <c r="D30" s="25"/>
      <c r="E30" s="26">
        <f>C30+D30</f>
        <v>0</v>
      </c>
      <c r="F30" s="25"/>
      <c r="G30" s="25"/>
      <c r="H30" s="26">
        <f t="shared" si="1"/>
        <v>0</v>
      </c>
    </row>
    <row r="31" spans="2:8" ht="12.75">
      <c r="B31" s="3" t="s">
        <v>21</v>
      </c>
      <c r="C31" s="24"/>
      <c r="D31" s="25"/>
      <c r="E31" s="26">
        <f>C31+D31</f>
        <v>0</v>
      </c>
      <c r="F31" s="25"/>
      <c r="G31" s="25"/>
      <c r="H31" s="26">
        <f t="shared" si="1"/>
        <v>0</v>
      </c>
    </row>
    <row r="32" spans="2:8" ht="12.75">
      <c r="B32" s="2" t="s">
        <v>23</v>
      </c>
      <c r="C32" s="24">
        <f aca="true" t="shared" si="2" ref="C32:H32">C9+C21</f>
        <v>30303941</v>
      </c>
      <c r="D32" s="24">
        <f t="shared" si="2"/>
        <v>0</v>
      </c>
      <c r="E32" s="24">
        <f t="shared" si="2"/>
        <v>30410558</v>
      </c>
      <c r="F32" s="24">
        <f t="shared" si="2"/>
        <v>8201177.02</v>
      </c>
      <c r="G32" s="24">
        <f t="shared" si="2"/>
        <v>8201177.02</v>
      </c>
      <c r="H32" s="24">
        <f t="shared" si="2"/>
        <v>22209380.98</v>
      </c>
    </row>
    <row r="33" spans="2:8" ht="13.5" thickBot="1">
      <c r="B33" s="6"/>
      <c r="C33" s="28"/>
      <c r="D33" s="29"/>
      <c r="E33" s="29"/>
      <c r="F33" s="29"/>
      <c r="G33" s="29"/>
      <c r="H33" s="29"/>
    </row>
    <row r="41" spans="2:8" ht="12.75">
      <c r="B41" s="41" t="s">
        <v>26</v>
      </c>
      <c r="C41" s="41"/>
      <c r="D41" s="41"/>
      <c r="E41" s="41"/>
      <c r="F41" s="41"/>
      <c r="G41" s="41"/>
      <c r="H41" s="41"/>
    </row>
    <row r="42" spans="2:8" ht="18.75" customHeight="1">
      <c r="B42" s="41"/>
      <c r="C42" s="41"/>
      <c r="D42" s="41"/>
      <c r="E42" s="41"/>
      <c r="F42" s="41"/>
      <c r="G42" s="41"/>
      <c r="H42" s="41"/>
    </row>
    <row r="43" spans="2:8" ht="15.75">
      <c r="B43" s="16"/>
      <c r="C43" s="16"/>
      <c r="D43" s="16"/>
      <c r="E43" s="17"/>
      <c r="F43" s="17"/>
      <c r="G43" s="18"/>
      <c r="H43" s="18"/>
    </row>
    <row r="44" spans="2:8" ht="12.75">
      <c r="B44" s="42" t="s">
        <v>27</v>
      </c>
      <c r="C44" s="42"/>
      <c r="D44" s="42"/>
      <c r="E44" s="42"/>
      <c r="F44" s="42"/>
      <c r="G44" s="42"/>
      <c r="H44" s="42"/>
    </row>
    <row r="45" spans="2:8" ht="39.75" customHeight="1">
      <c r="B45" s="42"/>
      <c r="C45" s="42"/>
      <c r="D45" s="42"/>
      <c r="E45" s="42"/>
      <c r="F45" s="42"/>
      <c r="G45" s="42"/>
      <c r="H45" s="42"/>
    </row>
    <row r="46" spans="2:8" ht="12.75">
      <c r="B46" s="34"/>
      <c r="C46" s="34"/>
      <c r="D46" s="34"/>
      <c r="E46" s="34"/>
      <c r="F46" s="34"/>
      <c r="G46" s="34"/>
      <c r="H46" s="34"/>
    </row>
    <row r="47" spans="2:8" ht="12.75">
      <c r="B47" s="34"/>
      <c r="C47" s="34"/>
      <c r="D47" s="34"/>
      <c r="E47" s="34"/>
      <c r="F47" s="34"/>
      <c r="G47" s="34"/>
      <c r="H47" s="34"/>
    </row>
    <row r="48" spans="2:8" ht="15.75">
      <c r="B48" s="16"/>
      <c r="C48" s="16"/>
      <c r="D48" s="17"/>
      <c r="E48" s="17"/>
      <c r="F48" s="16"/>
      <c r="G48" s="18"/>
      <c r="H48" s="18"/>
    </row>
    <row r="49" spans="2:8" ht="15.75" customHeight="1">
      <c r="B49" s="43" t="s">
        <v>28</v>
      </c>
      <c r="C49" s="43"/>
      <c r="D49" s="43"/>
      <c r="E49" s="39" t="s">
        <v>29</v>
      </c>
      <c r="F49" s="39"/>
      <c r="G49" s="39"/>
      <c r="H49" s="39"/>
    </row>
    <row r="50" spans="2:8" ht="15.75" customHeight="1">
      <c r="B50" s="44" t="s">
        <v>30</v>
      </c>
      <c r="C50" s="44"/>
      <c r="D50" s="44"/>
      <c r="E50" s="40" t="s">
        <v>31</v>
      </c>
      <c r="F50" s="40"/>
      <c r="G50" s="40"/>
      <c r="H50" s="40"/>
    </row>
    <row r="51" spans="2:8" ht="12.75">
      <c r="B51" s="20"/>
      <c r="C51" s="20"/>
      <c r="D51" s="20"/>
      <c r="E51" s="20"/>
      <c r="F51" s="20"/>
      <c r="G51" s="20"/>
      <c r="H51" s="20"/>
    </row>
    <row r="52" spans="2:8" ht="12.75">
      <c r="B52" s="20"/>
      <c r="C52" s="20"/>
      <c r="D52" s="20"/>
      <c r="E52" s="20"/>
      <c r="F52" s="20"/>
      <c r="G52" s="20"/>
      <c r="H52" s="20"/>
    </row>
    <row r="53" spans="2:8" ht="12.75">
      <c r="B53" s="20"/>
      <c r="C53" s="20"/>
      <c r="D53" s="20"/>
      <c r="E53" s="20"/>
      <c r="F53" s="20"/>
      <c r="G53" s="20"/>
      <c r="H53" s="20"/>
    </row>
    <row r="54" spans="2:8" ht="12.75">
      <c r="B54" s="20"/>
      <c r="C54" s="20"/>
      <c r="D54" s="20"/>
      <c r="E54" s="20"/>
      <c r="F54" s="20"/>
      <c r="G54" s="20"/>
      <c r="H54" s="20"/>
    </row>
    <row r="55" spans="2:8" ht="12.75">
      <c r="B55" s="20"/>
      <c r="C55" s="20"/>
      <c r="D55" s="20"/>
      <c r="E55" s="20"/>
      <c r="F55" s="20"/>
      <c r="G55" s="20"/>
      <c r="H55" s="20"/>
    </row>
    <row r="56" spans="2:8" ht="15.75">
      <c r="B56" s="20"/>
      <c r="C56" s="39" t="s">
        <v>32</v>
      </c>
      <c r="D56" s="39"/>
      <c r="E56" s="39"/>
      <c r="F56" s="39"/>
      <c r="G56" s="20"/>
      <c r="H56" s="20"/>
    </row>
    <row r="57" spans="2:8" ht="15.75">
      <c r="B57" s="20"/>
      <c r="C57" s="40" t="s">
        <v>33</v>
      </c>
      <c r="D57" s="40"/>
      <c r="E57" s="40"/>
      <c r="F57" s="40"/>
      <c r="G57" s="20"/>
      <c r="H57" s="20"/>
    </row>
  </sheetData>
  <sheetProtection/>
  <mergeCells count="16">
    <mergeCell ref="B2:H2"/>
    <mergeCell ref="B3:H3"/>
    <mergeCell ref="B4:H4"/>
    <mergeCell ref="B5:H5"/>
    <mergeCell ref="B6:H6"/>
    <mergeCell ref="B7:B8"/>
    <mergeCell ref="C7:G7"/>
    <mergeCell ref="H7:H8"/>
    <mergeCell ref="C56:F56"/>
    <mergeCell ref="C57:F57"/>
    <mergeCell ref="B41:H42"/>
    <mergeCell ref="B44:H45"/>
    <mergeCell ref="B49:D49"/>
    <mergeCell ref="E49:H49"/>
    <mergeCell ref="B50:D50"/>
    <mergeCell ref="E50:H50"/>
  </mergeCells>
  <printOptions/>
  <pageMargins left="0.7" right="0.7" top="0.75" bottom="0.75" header="0.3" footer="0.3"/>
  <pageSetup fitToHeight="0" fitToWidth="1" horizontalDpi="600" verticalDpi="600" orientation="portrait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7"/>
  <sheetViews>
    <sheetView view="pageBreakPreview" zoomScaleSheetLayoutView="100" zoomScalePageLayoutView="0" workbookViewId="0" topLeftCell="B1">
      <pane ySplit="8" topLeftCell="A21" activePane="bottomLeft" state="frozen"/>
      <selection pane="topLeft" activeCell="C22" sqref="C22"/>
      <selection pane="bottomLeft" activeCell="C22" sqref="C22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9" width="11.00390625" style="7" customWidth="1"/>
    <col min="10" max="10" width="12.00390625" style="7" bestFit="1" customWidth="1"/>
    <col min="11" max="16384" width="11.00390625" style="7" customWidth="1"/>
  </cols>
  <sheetData>
    <row r="1" ht="13.5" thickBot="1"/>
    <row r="2" spans="2:8" ht="12.75">
      <c r="B2" s="52" t="s">
        <v>24</v>
      </c>
      <c r="C2" s="53"/>
      <c r="D2" s="53"/>
      <c r="E2" s="53"/>
      <c r="F2" s="53"/>
      <c r="G2" s="53"/>
      <c r="H2" s="54"/>
    </row>
    <row r="3" spans="2:8" ht="12.75">
      <c r="B3" s="55" t="s">
        <v>0</v>
      </c>
      <c r="C3" s="56"/>
      <c r="D3" s="56"/>
      <c r="E3" s="56"/>
      <c r="F3" s="56"/>
      <c r="G3" s="56"/>
      <c r="H3" s="57"/>
    </row>
    <row r="4" spans="2:8" ht="12.75">
      <c r="B4" s="55" t="s">
        <v>1</v>
      </c>
      <c r="C4" s="56"/>
      <c r="D4" s="56"/>
      <c r="E4" s="56"/>
      <c r="F4" s="56"/>
      <c r="G4" s="56"/>
      <c r="H4" s="57"/>
    </row>
    <row r="5" spans="2:8" ht="12.75">
      <c r="B5" s="55" t="s">
        <v>37</v>
      </c>
      <c r="C5" s="56"/>
      <c r="D5" s="56"/>
      <c r="E5" s="56"/>
      <c r="F5" s="56"/>
      <c r="G5" s="56"/>
      <c r="H5" s="57"/>
    </row>
    <row r="6" spans="2:8" ht="13.5" thickBot="1">
      <c r="B6" s="58" t="s">
        <v>2</v>
      </c>
      <c r="C6" s="59"/>
      <c r="D6" s="59"/>
      <c r="E6" s="59"/>
      <c r="F6" s="59"/>
      <c r="G6" s="59"/>
      <c r="H6" s="60"/>
    </row>
    <row r="7" spans="2:8" ht="13.5" thickBot="1">
      <c r="B7" s="45" t="s">
        <v>3</v>
      </c>
      <c r="C7" s="47" t="s">
        <v>4</v>
      </c>
      <c r="D7" s="48"/>
      <c r="E7" s="48"/>
      <c r="F7" s="48"/>
      <c r="G7" s="49"/>
      <c r="H7" s="50" t="s">
        <v>5</v>
      </c>
    </row>
    <row r="8" spans="2:8" ht="26.25" thickBot="1">
      <c r="B8" s="4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51"/>
    </row>
    <row r="9" spans="2:8" ht="12.75">
      <c r="B9" s="2" t="s">
        <v>11</v>
      </c>
      <c r="C9" s="24">
        <f>C10+C11+C12+C15+C16+C19</f>
        <v>22903901</v>
      </c>
      <c r="D9" s="24">
        <f>D10+D11+D12+D15+D16+D19</f>
        <v>0</v>
      </c>
      <c r="E9" s="24">
        <f>E10+E11+E12+E15+E16+E19</f>
        <v>22903901</v>
      </c>
      <c r="F9" s="24">
        <f>F10+F11+F12+F15+F16+F19</f>
        <v>7741000.54</v>
      </c>
      <c r="G9" s="24">
        <f>G10+G11+G12+G15+G16+G19</f>
        <v>7741000.54</v>
      </c>
      <c r="H9" s="25">
        <f>E9-F9</f>
        <v>15162900.46</v>
      </c>
    </row>
    <row r="10" spans="2:10" ht="20.25" customHeight="1">
      <c r="B10" s="3" t="s">
        <v>12</v>
      </c>
      <c r="C10" s="27">
        <v>21903901</v>
      </c>
      <c r="D10" s="25">
        <v>0</v>
      </c>
      <c r="E10" s="26">
        <f>C10+D10</f>
        <v>21903901</v>
      </c>
      <c r="F10" s="26">
        <v>7300480</v>
      </c>
      <c r="G10" s="26">
        <v>7300480</v>
      </c>
      <c r="H10" s="26">
        <f>E10-F10</f>
        <v>14603421</v>
      </c>
      <c r="J10" s="33"/>
    </row>
    <row r="11" spans="2:8" ht="12.75">
      <c r="B11" s="3" t="s">
        <v>13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</row>
    <row r="12" spans="2:8" ht="12.75">
      <c r="B12" s="3" t="s">
        <v>14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</row>
    <row r="13" spans="2:8" ht="12.75">
      <c r="B13" s="4" t="s">
        <v>15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</row>
    <row r="14" spans="2:8" ht="12.75">
      <c r="B14" s="4" t="s">
        <v>16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</row>
    <row r="15" spans="2:8" ht="12.75">
      <c r="B15" s="3" t="s">
        <v>17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</row>
    <row r="16" spans="2:8" ht="25.5">
      <c r="B16" s="3" t="s">
        <v>18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</row>
    <row r="17" spans="2:8" ht="12.75">
      <c r="B17" s="4" t="s">
        <v>19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</row>
    <row r="18" spans="2:8" ht="12.75">
      <c r="B18" s="4" t="s">
        <v>20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</row>
    <row r="19" spans="2:8" ht="12.75">
      <c r="B19" s="3" t="s">
        <v>21</v>
      </c>
      <c r="C19" s="27">
        <v>1000000</v>
      </c>
      <c r="D19" s="27">
        <v>0</v>
      </c>
      <c r="E19" s="26">
        <f>C19+D19</f>
        <v>1000000</v>
      </c>
      <c r="F19" s="26">
        <v>440520.54</v>
      </c>
      <c r="G19" s="26">
        <v>440520.54</v>
      </c>
      <c r="H19" s="26">
        <f>E19-F19</f>
        <v>559479.46</v>
      </c>
    </row>
    <row r="20" spans="2:8" s="8" customFormat="1" ht="12.75">
      <c r="B20" s="5"/>
      <c r="C20" s="30"/>
      <c r="D20" s="27">
        <v>0</v>
      </c>
      <c r="E20" s="27">
        <v>0</v>
      </c>
      <c r="F20" s="27">
        <v>0</v>
      </c>
      <c r="G20" s="27">
        <v>0</v>
      </c>
      <c r="H20" s="27">
        <v>0</v>
      </c>
    </row>
    <row r="21" spans="2:8" ht="12.75">
      <c r="B21" s="2" t="s">
        <v>22</v>
      </c>
      <c r="C21" s="24">
        <f>C22+C23+C24+C27+C28+C31</f>
        <v>7400040</v>
      </c>
      <c r="D21" s="24">
        <v>0</v>
      </c>
      <c r="E21" s="24">
        <f>E22+E23+E24+E27+E28+E31</f>
        <v>7400040</v>
      </c>
      <c r="F21" s="24">
        <f>F22+F23+F24+F27+F28+F31</f>
        <v>2703880</v>
      </c>
      <c r="G21" s="24">
        <f>G22+G23+G24+G27+G28+G31</f>
        <v>2703880</v>
      </c>
      <c r="H21" s="24">
        <f>H22+H23+H24+H27+H28+H31</f>
        <v>4696160</v>
      </c>
    </row>
    <row r="22" spans="2:8" ht="18.75" customHeight="1">
      <c r="B22" s="3" t="s">
        <v>12</v>
      </c>
      <c r="C22" s="27">
        <v>3836681</v>
      </c>
      <c r="D22" s="27">
        <v>0</v>
      </c>
      <c r="E22" s="26">
        <v>3836681</v>
      </c>
      <c r="F22" s="26">
        <v>1497425</v>
      </c>
      <c r="G22" s="26">
        <v>1497425</v>
      </c>
      <c r="H22" s="26">
        <v>2339256</v>
      </c>
    </row>
    <row r="23" spans="2:8" ht="12.75">
      <c r="B23" s="3" t="s">
        <v>13</v>
      </c>
      <c r="C23" s="27"/>
      <c r="D23" s="27">
        <v>0</v>
      </c>
      <c r="E23" s="27">
        <v>0</v>
      </c>
      <c r="F23" s="27">
        <v>0</v>
      </c>
      <c r="G23" s="27">
        <v>0</v>
      </c>
      <c r="H23" s="27">
        <v>0</v>
      </c>
    </row>
    <row r="24" spans="2:8" ht="12.75">
      <c r="B24" s="3" t="s">
        <v>14</v>
      </c>
      <c r="C24" s="27"/>
      <c r="D24" s="27">
        <v>0</v>
      </c>
      <c r="E24" s="27">
        <v>0</v>
      </c>
      <c r="F24" s="27">
        <v>0</v>
      </c>
      <c r="G24" s="27">
        <v>0</v>
      </c>
      <c r="H24" s="27">
        <v>0</v>
      </c>
    </row>
    <row r="25" spans="2:8" ht="12.75">
      <c r="B25" s="4" t="s">
        <v>15</v>
      </c>
      <c r="C25" s="27"/>
      <c r="D25" s="27">
        <v>0</v>
      </c>
      <c r="E25" s="27">
        <v>0</v>
      </c>
      <c r="F25" s="27">
        <v>0</v>
      </c>
      <c r="G25" s="27">
        <v>0</v>
      </c>
      <c r="H25" s="27">
        <v>0</v>
      </c>
    </row>
    <row r="26" spans="2:8" ht="12.75">
      <c r="B26" s="4" t="s">
        <v>16</v>
      </c>
      <c r="C26" s="27"/>
      <c r="D26" s="27">
        <v>0</v>
      </c>
      <c r="E26" s="27">
        <v>0</v>
      </c>
      <c r="F26" s="27">
        <v>0</v>
      </c>
      <c r="G26" s="27">
        <v>0</v>
      </c>
      <c r="H26" s="27">
        <v>0</v>
      </c>
    </row>
    <row r="27" spans="2:8" ht="12.75">
      <c r="B27" s="3" t="s">
        <v>17</v>
      </c>
      <c r="C27" s="27">
        <v>3563359</v>
      </c>
      <c r="D27" s="27">
        <v>0</v>
      </c>
      <c r="E27" s="26">
        <v>3563359</v>
      </c>
      <c r="F27" s="26">
        <v>1206455</v>
      </c>
      <c r="G27" s="26">
        <v>1206455</v>
      </c>
      <c r="H27" s="26">
        <v>2356904</v>
      </c>
    </row>
    <row r="28" spans="2:8" ht="25.5">
      <c r="B28" s="3" t="s">
        <v>18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</row>
    <row r="29" spans="2:8" ht="12.75">
      <c r="B29" s="4" t="s">
        <v>19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</row>
    <row r="30" spans="2:8" ht="12.75">
      <c r="B30" s="4" t="s">
        <v>20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</row>
    <row r="31" spans="2:8" ht="12.75">
      <c r="B31" s="3" t="s">
        <v>21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</row>
    <row r="32" spans="2:8" ht="12.75">
      <c r="B32" s="2" t="s">
        <v>23</v>
      </c>
      <c r="C32" s="24">
        <f aca="true" t="shared" si="0" ref="C32:H32">C9+C21</f>
        <v>30303941</v>
      </c>
      <c r="D32" s="24">
        <v>0</v>
      </c>
      <c r="E32" s="24">
        <f t="shared" si="0"/>
        <v>30303941</v>
      </c>
      <c r="F32" s="24">
        <f t="shared" si="0"/>
        <v>10444880.54</v>
      </c>
      <c r="G32" s="24">
        <f t="shared" si="0"/>
        <v>10444880.54</v>
      </c>
      <c r="H32" s="24">
        <f t="shared" si="0"/>
        <v>19859060.46</v>
      </c>
    </row>
    <row r="33" spans="2:8" ht="13.5" thickBot="1">
      <c r="B33" s="6"/>
      <c r="C33" s="28"/>
      <c r="D33" s="29"/>
      <c r="E33" s="29"/>
      <c r="F33" s="29"/>
      <c r="G33" s="29"/>
      <c r="H33" s="29"/>
    </row>
    <row r="41" spans="2:8" ht="12.75">
      <c r="B41" s="41" t="s">
        <v>26</v>
      </c>
      <c r="C41" s="41"/>
      <c r="D41" s="41"/>
      <c r="E41" s="41"/>
      <c r="F41" s="41"/>
      <c r="G41" s="41"/>
      <c r="H41" s="41"/>
    </row>
    <row r="42" spans="2:8" ht="18.75" customHeight="1">
      <c r="B42" s="41"/>
      <c r="C42" s="41"/>
      <c r="D42" s="41"/>
      <c r="E42" s="41"/>
      <c r="F42" s="41"/>
      <c r="G42" s="41"/>
      <c r="H42" s="41"/>
    </row>
    <row r="43" spans="2:8" ht="15.75">
      <c r="B43" s="16"/>
      <c r="C43" s="16"/>
      <c r="D43" s="16"/>
      <c r="E43" s="17"/>
      <c r="F43" s="17"/>
      <c r="G43" s="18"/>
      <c r="H43" s="18"/>
    </row>
    <row r="44" spans="2:8" ht="12.75">
      <c r="B44" s="42" t="s">
        <v>27</v>
      </c>
      <c r="C44" s="42"/>
      <c r="D44" s="42"/>
      <c r="E44" s="42"/>
      <c r="F44" s="42"/>
      <c r="G44" s="42"/>
      <c r="H44" s="42"/>
    </row>
    <row r="45" spans="2:8" ht="39.75" customHeight="1">
      <c r="B45" s="42"/>
      <c r="C45" s="42"/>
      <c r="D45" s="42"/>
      <c r="E45" s="42"/>
      <c r="F45" s="42"/>
      <c r="G45" s="42"/>
      <c r="H45" s="42"/>
    </row>
    <row r="46" spans="2:8" ht="12.75">
      <c r="B46" s="34"/>
      <c r="C46" s="34"/>
      <c r="D46" s="34"/>
      <c r="E46" s="34"/>
      <c r="F46" s="34"/>
      <c r="G46" s="34"/>
      <c r="H46" s="34"/>
    </row>
    <row r="47" spans="2:8" ht="12.75">
      <c r="B47" s="34"/>
      <c r="C47" s="34"/>
      <c r="D47" s="34"/>
      <c r="E47" s="34"/>
      <c r="F47" s="34"/>
      <c r="G47" s="34"/>
      <c r="H47" s="34"/>
    </row>
    <row r="48" spans="2:8" ht="15.75">
      <c r="B48" s="16"/>
      <c r="C48" s="16"/>
      <c r="D48" s="17"/>
      <c r="E48" s="17"/>
      <c r="F48" s="16"/>
      <c r="G48" s="18"/>
      <c r="H48" s="18"/>
    </row>
    <row r="49" spans="2:8" ht="15.75" customHeight="1">
      <c r="B49" s="43" t="s">
        <v>28</v>
      </c>
      <c r="C49" s="43"/>
      <c r="D49" s="43"/>
      <c r="E49" s="39" t="s">
        <v>29</v>
      </c>
      <c r="F49" s="39"/>
      <c r="G49" s="39"/>
      <c r="H49" s="39"/>
    </row>
    <row r="50" spans="2:8" ht="15.75" customHeight="1">
      <c r="B50" s="44" t="s">
        <v>30</v>
      </c>
      <c r="C50" s="44"/>
      <c r="D50" s="44"/>
      <c r="E50" s="40" t="s">
        <v>31</v>
      </c>
      <c r="F50" s="40"/>
      <c r="G50" s="40"/>
      <c r="H50" s="40"/>
    </row>
    <row r="51" spans="2:8" ht="12.75">
      <c r="B51" s="20"/>
      <c r="C51" s="20"/>
      <c r="D51" s="20"/>
      <c r="E51" s="20"/>
      <c r="F51" s="20"/>
      <c r="G51" s="20"/>
      <c r="H51" s="20"/>
    </row>
    <row r="52" spans="2:8" ht="12.75">
      <c r="B52" s="20"/>
      <c r="C52" s="20"/>
      <c r="D52" s="20"/>
      <c r="E52" s="20"/>
      <c r="F52" s="20"/>
      <c r="G52" s="20"/>
      <c r="H52" s="20"/>
    </row>
    <row r="53" spans="2:8" ht="12.75">
      <c r="B53" s="20"/>
      <c r="C53" s="20"/>
      <c r="D53" s="20"/>
      <c r="E53" s="20"/>
      <c r="F53" s="20"/>
      <c r="G53" s="20"/>
      <c r="H53" s="20"/>
    </row>
    <row r="54" spans="2:8" ht="12.75">
      <c r="B54" s="20"/>
      <c r="C54" s="20"/>
      <c r="D54" s="20"/>
      <c r="E54" s="20"/>
      <c r="F54" s="20"/>
      <c r="G54" s="20"/>
      <c r="H54" s="20"/>
    </row>
    <row r="55" spans="2:8" ht="12.75">
      <c r="B55" s="20"/>
      <c r="C55" s="20"/>
      <c r="D55" s="20"/>
      <c r="E55" s="20"/>
      <c r="F55" s="20"/>
      <c r="G55" s="20"/>
      <c r="H55" s="20"/>
    </row>
    <row r="56" spans="2:8" ht="15.75">
      <c r="B56" s="20"/>
      <c r="C56" s="39" t="s">
        <v>32</v>
      </c>
      <c r="D56" s="39"/>
      <c r="E56" s="39"/>
      <c r="F56" s="39"/>
      <c r="G56" s="20"/>
      <c r="H56" s="20"/>
    </row>
    <row r="57" spans="2:8" ht="15.75">
      <c r="B57" s="20"/>
      <c r="C57" s="40" t="s">
        <v>33</v>
      </c>
      <c r="D57" s="40"/>
      <c r="E57" s="40"/>
      <c r="F57" s="40"/>
      <c r="G57" s="20"/>
      <c r="H57" s="20"/>
    </row>
  </sheetData>
  <sheetProtection/>
  <mergeCells count="16">
    <mergeCell ref="B2:H2"/>
    <mergeCell ref="B3:H3"/>
    <mergeCell ref="B4:H4"/>
    <mergeCell ref="B5:H5"/>
    <mergeCell ref="B6:H6"/>
    <mergeCell ref="B7:B8"/>
    <mergeCell ref="C7:G7"/>
    <mergeCell ref="H7:H8"/>
    <mergeCell ref="C56:F56"/>
    <mergeCell ref="C57:F57"/>
    <mergeCell ref="B41:H42"/>
    <mergeCell ref="B44:H45"/>
    <mergeCell ref="B49:D49"/>
    <mergeCell ref="E49:H49"/>
    <mergeCell ref="B50:D50"/>
    <mergeCell ref="E50:H50"/>
  </mergeCells>
  <printOptions/>
  <pageMargins left="0.7" right="0.7" top="0.75" bottom="0.75" header="0.3" footer="0.3"/>
  <pageSetup fitToHeight="0" fitToWidth="1" horizontalDpi="600" verticalDpi="600" orientation="portrait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7"/>
  <sheetViews>
    <sheetView view="pageBreakPreview" zoomScaleSheetLayoutView="100" zoomScalePageLayoutView="0" workbookViewId="0" topLeftCell="B1">
      <pane ySplit="8" topLeftCell="A9" activePane="bottomLeft" state="frozen"/>
      <selection pane="topLeft" activeCell="C22" sqref="C22"/>
      <selection pane="bottomLeft" activeCell="C22" sqref="C22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9" width="11.00390625" style="7" customWidth="1"/>
    <col min="10" max="10" width="12.00390625" style="7" bestFit="1" customWidth="1"/>
    <col min="11" max="16384" width="11.00390625" style="7" customWidth="1"/>
  </cols>
  <sheetData>
    <row r="1" ht="13.5" thickBot="1"/>
    <row r="2" spans="2:8" ht="12.75">
      <c r="B2" s="52" t="s">
        <v>24</v>
      </c>
      <c r="C2" s="53"/>
      <c r="D2" s="53"/>
      <c r="E2" s="53"/>
      <c r="F2" s="53"/>
      <c r="G2" s="53"/>
      <c r="H2" s="54"/>
    </row>
    <row r="3" spans="2:8" ht="12.75">
      <c r="B3" s="55" t="s">
        <v>0</v>
      </c>
      <c r="C3" s="56"/>
      <c r="D3" s="56"/>
      <c r="E3" s="56"/>
      <c r="F3" s="56"/>
      <c r="G3" s="56"/>
      <c r="H3" s="57"/>
    </row>
    <row r="4" spans="2:8" ht="12.75">
      <c r="B4" s="55" t="s">
        <v>1</v>
      </c>
      <c r="C4" s="56"/>
      <c r="D4" s="56"/>
      <c r="E4" s="56"/>
      <c r="F4" s="56"/>
      <c r="G4" s="56"/>
      <c r="H4" s="57"/>
    </row>
    <row r="5" spans="2:8" ht="12.75">
      <c r="B5" s="55" t="s">
        <v>38</v>
      </c>
      <c r="C5" s="56"/>
      <c r="D5" s="56"/>
      <c r="E5" s="56"/>
      <c r="F5" s="56"/>
      <c r="G5" s="56"/>
      <c r="H5" s="57"/>
    </row>
    <row r="6" spans="2:8" ht="13.5" thickBot="1">
      <c r="B6" s="58" t="s">
        <v>2</v>
      </c>
      <c r="C6" s="59"/>
      <c r="D6" s="59"/>
      <c r="E6" s="59"/>
      <c r="F6" s="59"/>
      <c r="G6" s="59"/>
      <c r="H6" s="60"/>
    </row>
    <row r="7" spans="2:8" ht="13.5" thickBot="1">
      <c r="B7" s="45" t="s">
        <v>3</v>
      </c>
      <c r="C7" s="47" t="s">
        <v>4</v>
      </c>
      <c r="D7" s="48"/>
      <c r="E7" s="48"/>
      <c r="F7" s="48"/>
      <c r="G7" s="49"/>
      <c r="H7" s="50" t="s">
        <v>5</v>
      </c>
    </row>
    <row r="8" spans="2:8" ht="26.25" thickBot="1">
      <c r="B8" s="4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51"/>
    </row>
    <row r="9" spans="2:8" ht="12.75">
      <c r="B9" s="2" t="s">
        <v>11</v>
      </c>
      <c r="C9" s="24">
        <f aca="true" t="shared" si="0" ref="C9:H9">C10+C11+C12+C15+C16+C19</f>
        <v>22903901</v>
      </c>
      <c r="D9" s="24">
        <f t="shared" si="0"/>
        <v>-199416</v>
      </c>
      <c r="E9" s="24">
        <f t="shared" si="0"/>
        <v>22704485</v>
      </c>
      <c r="F9" s="24">
        <f t="shared" si="0"/>
        <v>9261195.2</v>
      </c>
      <c r="G9" s="24">
        <f t="shared" si="0"/>
        <v>9261195.2</v>
      </c>
      <c r="H9" s="24">
        <f t="shared" si="0"/>
        <v>13443289.8</v>
      </c>
    </row>
    <row r="10" spans="2:8" ht="20.25" customHeight="1">
      <c r="B10" s="3" t="s">
        <v>12</v>
      </c>
      <c r="C10" s="27">
        <v>21903901</v>
      </c>
      <c r="D10" s="25">
        <v>-199416</v>
      </c>
      <c r="E10" s="26">
        <f>C10+D10</f>
        <v>21704485</v>
      </c>
      <c r="F10" s="26">
        <v>8734429</v>
      </c>
      <c r="G10" s="26">
        <v>8734429</v>
      </c>
      <c r="H10" s="26">
        <f>E10-G10</f>
        <v>12970056</v>
      </c>
    </row>
    <row r="11" spans="2:8" ht="12.75">
      <c r="B11" s="3" t="s">
        <v>13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</row>
    <row r="12" spans="2:8" ht="12.75">
      <c r="B12" s="3" t="s">
        <v>14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</row>
    <row r="13" spans="2:8" ht="12.75">
      <c r="B13" s="4" t="s">
        <v>15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</row>
    <row r="14" spans="2:8" ht="12.75">
      <c r="B14" s="4" t="s">
        <v>16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</row>
    <row r="15" spans="2:8" ht="12.75">
      <c r="B15" s="3" t="s">
        <v>17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</row>
    <row r="16" spans="2:8" ht="25.5">
      <c r="B16" s="3" t="s">
        <v>18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</row>
    <row r="17" spans="2:8" ht="12.75">
      <c r="B17" s="4" t="s">
        <v>19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</row>
    <row r="18" spans="2:10" ht="12.75">
      <c r="B18" s="4" t="s">
        <v>20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J18" s="33"/>
    </row>
    <row r="19" spans="2:8" ht="12.75">
      <c r="B19" s="3" t="s">
        <v>21</v>
      </c>
      <c r="C19" s="27">
        <v>1000000</v>
      </c>
      <c r="D19" s="27">
        <v>0</v>
      </c>
      <c r="E19" s="26">
        <f>C19+D19</f>
        <v>1000000</v>
      </c>
      <c r="F19" s="26">
        <v>526766.2</v>
      </c>
      <c r="G19" s="26">
        <v>526766.2</v>
      </c>
      <c r="H19" s="26">
        <f>E19-F19</f>
        <v>473233.80000000005</v>
      </c>
    </row>
    <row r="20" spans="2:8" s="8" customFormat="1" ht="12.75">
      <c r="B20" s="5"/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</row>
    <row r="21" spans="2:8" ht="12.75">
      <c r="B21" s="2" t="s">
        <v>22</v>
      </c>
      <c r="C21" s="24">
        <f aca="true" t="shared" si="1" ref="C21:H21">C22+C23+C24+C27+C28+C31</f>
        <v>7400040</v>
      </c>
      <c r="D21" s="24">
        <f t="shared" si="1"/>
        <v>0</v>
      </c>
      <c r="E21" s="24">
        <f t="shared" si="1"/>
        <v>7400040</v>
      </c>
      <c r="F21" s="24">
        <f t="shared" si="1"/>
        <v>2703880</v>
      </c>
      <c r="G21" s="24">
        <f t="shared" si="1"/>
        <v>2703880</v>
      </c>
      <c r="H21" s="24">
        <f t="shared" si="1"/>
        <v>4696160</v>
      </c>
    </row>
    <row r="22" spans="2:8" ht="18.75" customHeight="1">
      <c r="B22" s="3" t="s">
        <v>12</v>
      </c>
      <c r="C22" s="27">
        <v>3836681</v>
      </c>
      <c r="D22" s="27">
        <v>0</v>
      </c>
      <c r="E22" s="27">
        <v>3836681</v>
      </c>
      <c r="F22" s="27">
        <v>1497425</v>
      </c>
      <c r="G22" s="27">
        <v>1497425</v>
      </c>
      <c r="H22" s="26">
        <v>2339256</v>
      </c>
    </row>
    <row r="23" spans="2:8" ht="12.75">
      <c r="B23" s="3" t="s">
        <v>13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</row>
    <row r="24" spans="2:8" ht="12.75">
      <c r="B24" s="3" t="s">
        <v>14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</row>
    <row r="25" spans="2:8" ht="12.75">
      <c r="B25" s="4" t="s">
        <v>15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</row>
    <row r="26" spans="2:8" ht="12.75">
      <c r="B26" s="4" t="s">
        <v>16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</row>
    <row r="27" spans="2:8" ht="12.75">
      <c r="B27" s="3" t="s">
        <v>17</v>
      </c>
      <c r="C27" s="27">
        <v>3563359</v>
      </c>
      <c r="D27" s="27">
        <v>0</v>
      </c>
      <c r="E27" s="26">
        <v>3563359</v>
      </c>
      <c r="F27" s="26">
        <v>1206455</v>
      </c>
      <c r="G27" s="26">
        <v>1206455</v>
      </c>
      <c r="H27" s="26">
        <v>2356904</v>
      </c>
    </row>
    <row r="28" spans="2:8" ht="25.5">
      <c r="B28" s="3" t="s">
        <v>18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</row>
    <row r="29" spans="2:8" ht="12.75">
      <c r="B29" s="4" t="s">
        <v>19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</row>
    <row r="30" spans="2:8" ht="12.75">
      <c r="B30" s="4" t="s">
        <v>20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</row>
    <row r="31" spans="2:8" ht="12.75">
      <c r="B31" s="3" t="s">
        <v>21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</row>
    <row r="32" spans="2:8" ht="12.75">
      <c r="B32" s="2" t="s">
        <v>23</v>
      </c>
      <c r="C32" s="24">
        <f aca="true" t="shared" si="2" ref="C32:H32">C9+C21</f>
        <v>30303941</v>
      </c>
      <c r="D32" s="24">
        <f t="shared" si="2"/>
        <v>-199416</v>
      </c>
      <c r="E32" s="24">
        <f t="shared" si="2"/>
        <v>30104525</v>
      </c>
      <c r="F32" s="24">
        <f t="shared" si="2"/>
        <v>11965075.2</v>
      </c>
      <c r="G32" s="24">
        <f t="shared" si="2"/>
        <v>11965075.2</v>
      </c>
      <c r="H32" s="24">
        <f t="shared" si="2"/>
        <v>18139449.8</v>
      </c>
    </row>
    <row r="33" spans="2:8" ht="13.5" thickBot="1">
      <c r="B33" s="6"/>
      <c r="C33" s="28"/>
      <c r="D33" s="15"/>
      <c r="E33" s="15"/>
      <c r="F33" s="15"/>
      <c r="G33" s="15"/>
      <c r="H33" s="15"/>
    </row>
    <row r="41" spans="2:8" ht="12.75">
      <c r="B41" s="41" t="s">
        <v>26</v>
      </c>
      <c r="C41" s="41"/>
      <c r="D41" s="41"/>
      <c r="E41" s="41"/>
      <c r="F41" s="41"/>
      <c r="G41" s="41"/>
      <c r="H41" s="41"/>
    </row>
    <row r="42" spans="2:8" ht="18.75" customHeight="1">
      <c r="B42" s="41"/>
      <c r="C42" s="41"/>
      <c r="D42" s="41"/>
      <c r="E42" s="41"/>
      <c r="F42" s="41"/>
      <c r="G42" s="41"/>
      <c r="H42" s="41"/>
    </row>
    <row r="43" spans="2:8" ht="15.75">
      <c r="B43" s="16"/>
      <c r="C43" s="16"/>
      <c r="D43" s="16"/>
      <c r="E43" s="17"/>
      <c r="F43" s="17"/>
      <c r="G43" s="18"/>
      <c r="H43" s="18"/>
    </row>
    <row r="44" spans="2:8" ht="12.75">
      <c r="B44" s="42" t="s">
        <v>27</v>
      </c>
      <c r="C44" s="42"/>
      <c r="D44" s="42"/>
      <c r="E44" s="42"/>
      <c r="F44" s="42"/>
      <c r="G44" s="42"/>
      <c r="H44" s="42"/>
    </row>
    <row r="45" spans="2:8" ht="39.75" customHeight="1">
      <c r="B45" s="42"/>
      <c r="C45" s="42"/>
      <c r="D45" s="42"/>
      <c r="E45" s="42"/>
      <c r="F45" s="42"/>
      <c r="G45" s="42"/>
      <c r="H45" s="42"/>
    </row>
    <row r="46" spans="2:8" ht="12.75">
      <c r="B46" s="34"/>
      <c r="C46" s="34"/>
      <c r="D46" s="34"/>
      <c r="E46" s="34"/>
      <c r="F46" s="34"/>
      <c r="G46" s="34"/>
      <c r="H46" s="34"/>
    </row>
    <row r="47" spans="2:8" ht="12.75">
      <c r="B47" s="34"/>
      <c r="C47" s="34"/>
      <c r="D47" s="34"/>
      <c r="E47" s="34"/>
      <c r="F47" s="34"/>
      <c r="G47" s="34"/>
      <c r="H47" s="34"/>
    </row>
    <row r="48" spans="2:8" ht="15.75">
      <c r="B48" s="16"/>
      <c r="C48" s="16"/>
      <c r="D48" s="17"/>
      <c r="E48" s="17"/>
      <c r="F48" s="16"/>
      <c r="G48" s="18"/>
      <c r="H48" s="18"/>
    </row>
    <row r="49" spans="2:8" ht="15.75" customHeight="1">
      <c r="B49" s="43" t="s">
        <v>28</v>
      </c>
      <c r="C49" s="43"/>
      <c r="D49" s="43"/>
      <c r="E49" s="39" t="s">
        <v>29</v>
      </c>
      <c r="F49" s="39"/>
      <c r="G49" s="39"/>
      <c r="H49" s="39"/>
    </row>
    <row r="50" spans="2:8" ht="15.75" customHeight="1">
      <c r="B50" s="44" t="s">
        <v>30</v>
      </c>
      <c r="C50" s="44"/>
      <c r="D50" s="44"/>
      <c r="E50" s="40" t="s">
        <v>31</v>
      </c>
      <c r="F50" s="40"/>
      <c r="G50" s="40"/>
      <c r="H50" s="40"/>
    </row>
    <row r="51" spans="2:8" ht="12.75">
      <c r="B51" s="20"/>
      <c r="C51" s="20"/>
      <c r="D51" s="20"/>
      <c r="E51" s="20"/>
      <c r="F51" s="20"/>
      <c r="G51" s="20"/>
      <c r="H51" s="20"/>
    </row>
    <row r="52" spans="2:8" ht="12.75">
      <c r="B52" s="20"/>
      <c r="C52" s="20"/>
      <c r="D52" s="20"/>
      <c r="E52" s="20"/>
      <c r="F52" s="20"/>
      <c r="G52" s="20"/>
      <c r="H52" s="20"/>
    </row>
    <row r="53" spans="2:8" ht="12.75">
      <c r="B53" s="20"/>
      <c r="C53" s="20"/>
      <c r="D53" s="20"/>
      <c r="E53" s="20"/>
      <c r="F53" s="20"/>
      <c r="G53" s="20"/>
      <c r="H53" s="20"/>
    </row>
    <row r="54" spans="2:8" ht="12.75">
      <c r="B54" s="20"/>
      <c r="C54" s="20"/>
      <c r="D54" s="20"/>
      <c r="E54" s="20"/>
      <c r="F54" s="20"/>
      <c r="G54" s="20"/>
      <c r="H54" s="20"/>
    </row>
    <row r="55" spans="2:8" ht="12.75">
      <c r="B55" s="20"/>
      <c r="C55" s="20"/>
      <c r="D55" s="20"/>
      <c r="E55" s="20"/>
      <c r="F55" s="20"/>
      <c r="G55" s="20"/>
      <c r="H55" s="20"/>
    </row>
    <row r="56" spans="2:8" ht="15.75">
      <c r="B56" s="20"/>
      <c r="C56" s="39" t="s">
        <v>32</v>
      </c>
      <c r="D56" s="39"/>
      <c r="E56" s="39"/>
      <c r="F56" s="39"/>
      <c r="G56" s="20"/>
      <c r="H56" s="20"/>
    </row>
    <row r="57" spans="2:8" ht="15.75">
      <c r="B57" s="20"/>
      <c r="C57" s="40" t="s">
        <v>33</v>
      </c>
      <c r="D57" s="40"/>
      <c r="E57" s="40"/>
      <c r="F57" s="40"/>
      <c r="G57" s="20"/>
      <c r="H57" s="20"/>
    </row>
  </sheetData>
  <sheetProtection/>
  <mergeCells count="16">
    <mergeCell ref="B2:H2"/>
    <mergeCell ref="B3:H3"/>
    <mergeCell ref="B4:H4"/>
    <mergeCell ref="B5:H5"/>
    <mergeCell ref="B6:H6"/>
    <mergeCell ref="B7:B8"/>
    <mergeCell ref="C7:G7"/>
    <mergeCell ref="H7:H8"/>
    <mergeCell ref="C56:F56"/>
    <mergeCell ref="C57:F57"/>
    <mergeCell ref="B41:H42"/>
    <mergeCell ref="B44:H45"/>
    <mergeCell ref="B49:D49"/>
    <mergeCell ref="E49:H49"/>
    <mergeCell ref="B50:D50"/>
    <mergeCell ref="E50:H50"/>
  </mergeCells>
  <printOptions/>
  <pageMargins left="0.7" right="0.7" top="0.75" bottom="0.75" header="0.3" footer="0.3"/>
  <pageSetup fitToHeight="0" fitToWidth="1" horizontalDpi="600" verticalDpi="600" orientation="portrait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7"/>
  <sheetViews>
    <sheetView view="pageBreakPreview" zoomScaleSheetLayoutView="100" zoomScalePageLayoutView="0" workbookViewId="0" topLeftCell="B1">
      <pane ySplit="8" topLeftCell="A9" activePane="bottomLeft" state="frozen"/>
      <selection pane="topLeft" activeCell="A1" sqref="A1"/>
      <selection pane="bottomLeft" activeCell="H9" sqref="H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9" width="11.00390625" style="7" customWidth="1"/>
    <col min="10" max="10" width="12.00390625" style="7" bestFit="1" customWidth="1"/>
    <col min="11" max="16384" width="11.00390625" style="7" customWidth="1"/>
  </cols>
  <sheetData>
    <row r="1" ht="13.5" thickBot="1"/>
    <row r="2" spans="2:8" ht="12.75">
      <c r="B2" s="52" t="s">
        <v>24</v>
      </c>
      <c r="C2" s="53"/>
      <c r="D2" s="53"/>
      <c r="E2" s="53"/>
      <c r="F2" s="53"/>
      <c r="G2" s="53"/>
      <c r="H2" s="54"/>
    </row>
    <row r="3" spans="2:8" ht="12.75">
      <c r="B3" s="55" t="s">
        <v>0</v>
      </c>
      <c r="C3" s="56"/>
      <c r="D3" s="56"/>
      <c r="E3" s="56"/>
      <c r="F3" s="56"/>
      <c r="G3" s="56"/>
      <c r="H3" s="57"/>
    </row>
    <row r="4" spans="2:8" ht="12.75">
      <c r="B4" s="55" t="s">
        <v>1</v>
      </c>
      <c r="C4" s="56"/>
      <c r="D4" s="56"/>
      <c r="E4" s="56"/>
      <c r="F4" s="56"/>
      <c r="G4" s="56"/>
      <c r="H4" s="57"/>
    </row>
    <row r="5" spans="2:8" ht="12.75">
      <c r="B5" s="55" t="s">
        <v>39</v>
      </c>
      <c r="C5" s="56"/>
      <c r="D5" s="56"/>
      <c r="E5" s="56"/>
      <c r="F5" s="56"/>
      <c r="G5" s="56"/>
      <c r="H5" s="57"/>
    </row>
    <row r="6" spans="2:8" ht="13.5" thickBot="1">
      <c r="B6" s="58" t="s">
        <v>2</v>
      </c>
      <c r="C6" s="59"/>
      <c r="D6" s="59"/>
      <c r="E6" s="59"/>
      <c r="F6" s="59"/>
      <c r="G6" s="59"/>
      <c r="H6" s="60"/>
    </row>
    <row r="7" spans="2:8" ht="13.5" thickBot="1">
      <c r="B7" s="45" t="s">
        <v>3</v>
      </c>
      <c r="C7" s="47" t="s">
        <v>4</v>
      </c>
      <c r="D7" s="48"/>
      <c r="E7" s="48"/>
      <c r="F7" s="48"/>
      <c r="G7" s="49"/>
      <c r="H7" s="50" t="s">
        <v>5</v>
      </c>
    </row>
    <row r="8" spans="2:8" ht="26.25" thickBot="1">
      <c r="B8" s="4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51"/>
    </row>
    <row r="9" spans="2:8" ht="12.75">
      <c r="B9" s="2" t="s">
        <v>11</v>
      </c>
      <c r="C9" s="24">
        <f aca="true" t="shared" si="0" ref="C9:H9">C10+C11+C12+C15+C16+C19</f>
        <v>29124614</v>
      </c>
      <c r="D9" s="24">
        <f t="shared" si="0"/>
        <v>538960</v>
      </c>
      <c r="E9" s="24">
        <f t="shared" si="0"/>
        <v>29953117.98</v>
      </c>
      <c r="F9" s="24">
        <f t="shared" si="0"/>
        <v>17651794.61</v>
      </c>
      <c r="G9" s="24">
        <f t="shared" si="0"/>
        <v>13500441.53</v>
      </c>
      <c r="H9" s="24">
        <f t="shared" si="0"/>
        <v>16452676.450000001</v>
      </c>
    </row>
    <row r="10" spans="2:8" ht="20.25" customHeight="1">
      <c r="B10" s="3" t="s">
        <v>12</v>
      </c>
      <c r="C10" s="27">
        <v>28044614</v>
      </c>
      <c r="D10" s="25">
        <v>0</v>
      </c>
      <c r="E10" s="26">
        <v>28334157.98</v>
      </c>
      <c r="F10" s="26">
        <v>16242755.53</v>
      </c>
      <c r="G10" s="26">
        <v>12091402.45</v>
      </c>
      <c r="H10" s="26">
        <f>E10-G10</f>
        <v>16242755.530000001</v>
      </c>
    </row>
    <row r="11" spans="2:8" ht="12.75">
      <c r="B11" s="3" t="s">
        <v>13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</row>
    <row r="12" spans="2:8" ht="12.75">
      <c r="B12" s="3" t="s">
        <v>14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</row>
    <row r="13" spans="2:8" ht="12.75">
      <c r="B13" s="4" t="s">
        <v>15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</row>
    <row r="14" spans="2:8" ht="12.75">
      <c r="B14" s="4" t="s">
        <v>16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</row>
    <row r="15" spans="2:8" ht="12.75">
      <c r="B15" s="3" t="s">
        <v>17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</row>
    <row r="16" spans="2:8" ht="25.5">
      <c r="B16" s="3" t="s">
        <v>18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</row>
    <row r="17" spans="2:8" ht="12.75">
      <c r="B17" s="4" t="s">
        <v>19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</row>
    <row r="18" spans="2:10" ht="12.75">
      <c r="B18" s="4" t="s">
        <v>20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J18" s="33"/>
    </row>
    <row r="19" spans="2:8" ht="12.75">
      <c r="B19" s="3" t="s">
        <v>21</v>
      </c>
      <c r="C19" s="27">
        <v>1080000</v>
      </c>
      <c r="D19" s="27">
        <v>538960</v>
      </c>
      <c r="E19" s="26">
        <f>C19+D19</f>
        <v>1618960</v>
      </c>
      <c r="F19" s="26">
        <v>1409039.08</v>
      </c>
      <c r="G19" s="26">
        <v>1409039.08</v>
      </c>
      <c r="H19" s="26">
        <f>E19-F19</f>
        <v>209920.91999999993</v>
      </c>
    </row>
    <row r="20" spans="2:8" s="8" customFormat="1" ht="12.75">
      <c r="B20" s="5"/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</row>
    <row r="21" spans="2:8" ht="12.75">
      <c r="B21" s="2" t="s">
        <v>22</v>
      </c>
      <c r="C21" s="24">
        <f>C22+C23+C24+C27+C28+C31</f>
        <v>7400040</v>
      </c>
      <c r="D21" s="24">
        <f>E22+D23+D24+D27+D28+D31</f>
        <v>3836681</v>
      </c>
      <c r="E21" s="24">
        <f>F22+E23+E24+E27+E28+E31</f>
        <v>5321575</v>
      </c>
      <c r="F21" s="24">
        <f>G22+F23+F24+F27+F28+F31</f>
        <v>3912813</v>
      </c>
      <c r="G21" s="24">
        <f>G22+G23+G24+G27+G28+G31</f>
        <v>3807476</v>
      </c>
      <c r="H21" s="24">
        <f>H22+H23+H24+H27+H28+H31</f>
        <v>3592564</v>
      </c>
    </row>
    <row r="22" spans="2:8" ht="18.75" customHeight="1">
      <c r="B22" s="3" t="s">
        <v>12</v>
      </c>
      <c r="C22" s="27">
        <v>3836681</v>
      </c>
      <c r="E22" s="27">
        <v>3836681</v>
      </c>
      <c r="F22" s="27">
        <v>1758216</v>
      </c>
      <c r="G22" s="27">
        <v>2078465</v>
      </c>
      <c r="H22" s="26">
        <f>E22-G22</f>
        <v>1758216</v>
      </c>
    </row>
    <row r="23" spans="2:8" ht="12.75">
      <c r="B23" s="3" t="s">
        <v>13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</row>
    <row r="24" spans="2:8" ht="12.75">
      <c r="B24" s="3" t="s">
        <v>14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</row>
    <row r="25" spans="2:8" ht="12.75">
      <c r="B25" s="4" t="s">
        <v>15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</row>
    <row r="26" spans="2:8" ht="12.75">
      <c r="B26" s="4" t="s">
        <v>16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</row>
    <row r="27" spans="2:8" s="8" customFormat="1" ht="12.75">
      <c r="B27" s="5" t="s">
        <v>17</v>
      </c>
      <c r="C27" s="37">
        <v>3563359</v>
      </c>
      <c r="D27" s="37"/>
      <c r="E27" s="32">
        <v>3563359</v>
      </c>
      <c r="F27" s="32">
        <v>1834348</v>
      </c>
      <c r="G27" s="32">
        <v>1729011</v>
      </c>
      <c r="H27" s="32">
        <f>C27-G27</f>
        <v>1834348</v>
      </c>
    </row>
    <row r="28" spans="2:8" ht="25.5">
      <c r="B28" s="3" t="s">
        <v>18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</row>
    <row r="29" spans="2:8" ht="12.75">
      <c r="B29" s="4" t="s">
        <v>19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</row>
    <row r="30" spans="2:8" ht="12.75">
      <c r="B30" s="4" t="s">
        <v>20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</row>
    <row r="31" spans="2:8" ht="12.75">
      <c r="B31" s="3" t="s">
        <v>21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</row>
    <row r="32" spans="2:8" ht="12.75">
      <c r="B32" s="2" t="s">
        <v>23</v>
      </c>
      <c r="C32" s="24">
        <f aca="true" t="shared" si="1" ref="C32:H32">C9+C21</f>
        <v>36524654</v>
      </c>
      <c r="D32" s="24">
        <f t="shared" si="1"/>
        <v>4375641</v>
      </c>
      <c r="E32" s="24">
        <f t="shared" si="1"/>
        <v>35274692.980000004</v>
      </c>
      <c r="F32" s="24">
        <f t="shared" si="1"/>
        <v>21564607.61</v>
      </c>
      <c r="G32" s="24">
        <f t="shared" si="1"/>
        <v>17307917.53</v>
      </c>
      <c r="H32" s="24">
        <f t="shared" si="1"/>
        <v>20045240.450000003</v>
      </c>
    </row>
    <row r="33" spans="2:8" ht="13.5" thickBot="1">
      <c r="B33" s="6"/>
      <c r="C33" s="28"/>
      <c r="D33" s="15"/>
      <c r="E33" s="15"/>
      <c r="F33" s="15"/>
      <c r="G33" s="15"/>
      <c r="H33" s="15"/>
    </row>
    <row r="41" spans="2:8" ht="12.75">
      <c r="B41" s="41" t="s">
        <v>26</v>
      </c>
      <c r="C41" s="41"/>
      <c r="D41" s="41"/>
      <c r="E41" s="41"/>
      <c r="F41" s="41"/>
      <c r="G41" s="41"/>
      <c r="H41" s="41"/>
    </row>
    <row r="42" spans="2:8" ht="18.75" customHeight="1">
      <c r="B42" s="41"/>
      <c r="C42" s="41"/>
      <c r="D42" s="41"/>
      <c r="E42" s="41"/>
      <c r="F42" s="41"/>
      <c r="G42" s="41"/>
      <c r="H42" s="41"/>
    </row>
    <row r="43" spans="2:8" ht="15.75">
      <c r="B43" s="16"/>
      <c r="C43" s="16"/>
      <c r="D43" s="16"/>
      <c r="E43" s="17"/>
      <c r="F43" s="17"/>
      <c r="G43" s="18"/>
      <c r="H43" s="18"/>
    </row>
    <row r="44" spans="2:8" ht="12.75">
      <c r="B44" s="42" t="s">
        <v>27</v>
      </c>
      <c r="C44" s="42"/>
      <c r="D44" s="42"/>
      <c r="E44" s="42"/>
      <c r="F44" s="42"/>
      <c r="G44" s="42"/>
      <c r="H44" s="42"/>
    </row>
    <row r="45" spans="2:8" ht="39.75" customHeight="1">
      <c r="B45" s="42"/>
      <c r="C45" s="42"/>
      <c r="D45" s="42"/>
      <c r="E45" s="42"/>
      <c r="F45" s="42"/>
      <c r="G45" s="42"/>
      <c r="H45" s="42"/>
    </row>
    <row r="46" spans="2:8" ht="12.75">
      <c r="B46" s="35"/>
      <c r="C46" s="35"/>
      <c r="D46" s="35"/>
      <c r="E46" s="35"/>
      <c r="F46" s="35"/>
      <c r="G46" s="35"/>
      <c r="H46" s="35"/>
    </row>
    <row r="47" spans="2:8" ht="12.75">
      <c r="B47" s="35"/>
      <c r="C47" s="35"/>
      <c r="D47" s="35"/>
      <c r="E47" s="35"/>
      <c r="F47" s="35"/>
      <c r="G47" s="35"/>
      <c r="H47" s="35"/>
    </row>
    <row r="48" spans="2:8" ht="15.75">
      <c r="B48" s="16"/>
      <c r="C48" s="16"/>
      <c r="D48" s="17"/>
      <c r="E48" s="17"/>
      <c r="F48" s="16"/>
      <c r="G48" s="18"/>
      <c r="H48" s="18"/>
    </row>
    <row r="49" spans="2:8" ht="15.75" customHeight="1">
      <c r="B49" s="43" t="s">
        <v>28</v>
      </c>
      <c r="C49" s="43"/>
      <c r="D49" s="43"/>
      <c r="E49" s="39" t="s">
        <v>29</v>
      </c>
      <c r="F49" s="39"/>
      <c r="G49" s="39"/>
      <c r="H49" s="39"/>
    </row>
    <row r="50" spans="2:8" ht="15.75" customHeight="1">
      <c r="B50" s="44" t="s">
        <v>30</v>
      </c>
      <c r="C50" s="44"/>
      <c r="D50" s="44"/>
      <c r="E50" s="40" t="s">
        <v>31</v>
      </c>
      <c r="F50" s="40"/>
      <c r="G50" s="40"/>
      <c r="H50" s="40"/>
    </row>
    <row r="51" spans="2:8" ht="12.75">
      <c r="B51" s="20"/>
      <c r="C51" s="20"/>
      <c r="D51" s="20"/>
      <c r="E51" s="20"/>
      <c r="F51" s="20"/>
      <c r="G51" s="20"/>
      <c r="H51" s="20"/>
    </row>
    <row r="52" spans="2:8" ht="12.75">
      <c r="B52" s="20"/>
      <c r="C52" s="20"/>
      <c r="D52" s="20"/>
      <c r="E52" s="20"/>
      <c r="F52" s="20"/>
      <c r="G52" s="20"/>
      <c r="H52" s="20"/>
    </row>
    <row r="53" spans="2:8" ht="12.75">
      <c r="B53" s="20"/>
      <c r="C53" s="20"/>
      <c r="D53" s="20"/>
      <c r="E53" s="20"/>
      <c r="F53" s="20"/>
      <c r="G53" s="20"/>
      <c r="H53" s="20"/>
    </row>
    <row r="54" spans="2:8" ht="12.75">
      <c r="B54" s="20"/>
      <c r="C54" s="20"/>
      <c r="D54" s="20"/>
      <c r="E54" s="20"/>
      <c r="F54" s="20"/>
      <c r="G54" s="20"/>
      <c r="H54" s="20"/>
    </row>
    <row r="55" spans="2:8" ht="12.75">
      <c r="B55" s="20"/>
      <c r="C55" s="20"/>
      <c r="D55" s="20"/>
      <c r="E55" s="20"/>
      <c r="F55" s="20"/>
      <c r="G55" s="20"/>
      <c r="H55" s="20"/>
    </row>
    <row r="56" spans="2:8" ht="15.75">
      <c r="B56" s="20"/>
      <c r="C56" s="39" t="s">
        <v>32</v>
      </c>
      <c r="D56" s="39"/>
      <c r="E56" s="39"/>
      <c r="F56" s="39"/>
      <c r="G56" s="20"/>
      <c r="H56" s="20"/>
    </row>
    <row r="57" spans="2:8" ht="15.75">
      <c r="B57" s="20"/>
      <c r="C57" s="40" t="s">
        <v>33</v>
      </c>
      <c r="D57" s="40"/>
      <c r="E57" s="40"/>
      <c r="F57" s="40"/>
      <c r="G57" s="20"/>
      <c r="H57" s="20"/>
    </row>
  </sheetData>
  <sheetProtection/>
  <mergeCells count="16">
    <mergeCell ref="B2:H2"/>
    <mergeCell ref="B3:H3"/>
    <mergeCell ref="B4:H4"/>
    <mergeCell ref="B5:H5"/>
    <mergeCell ref="B6:H6"/>
    <mergeCell ref="B7:B8"/>
    <mergeCell ref="C7:G7"/>
    <mergeCell ref="H7:H8"/>
    <mergeCell ref="C56:F56"/>
    <mergeCell ref="C57:F57"/>
    <mergeCell ref="B41:H42"/>
    <mergeCell ref="B44:H45"/>
    <mergeCell ref="B49:D49"/>
    <mergeCell ref="E49:H49"/>
    <mergeCell ref="B50:D50"/>
    <mergeCell ref="E50:H50"/>
  </mergeCells>
  <printOptions/>
  <pageMargins left="0.7" right="0.7" top="0.75" bottom="0.75" header="0.3" footer="0.3"/>
  <pageSetup fitToHeight="0" fitToWidth="1" horizontalDpi="600" verticalDpi="600" orientation="portrait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7"/>
  <sheetViews>
    <sheetView tabSelected="1" view="pageBreakPreview" zoomScaleSheetLayoutView="100" zoomScalePageLayoutView="0" workbookViewId="0" topLeftCell="B1">
      <pane ySplit="8" topLeftCell="A9" activePane="bottomLeft" state="frozen"/>
      <selection pane="topLeft" activeCell="A1" sqref="A1"/>
      <selection pane="bottomLeft" activeCell="D18" sqref="D17:D18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9" width="11.00390625" style="7" customWidth="1"/>
    <col min="10" max="10" width="12.00390625" style="7" bestFit="1" customWidth="1"/>
    <col min="11" max="16384" width="11.00390625" style="7" customWidth="1"/>
  </cols>
  <sheetData>
    <row r="1" ht="13.5" thickBot="1"/>
    <row r="2" spans="2:8" ht="12.75">
      <c r="B2" s="52" t="s">
        <v>24</v>
      </c>
      <c r="C2" s="53"/>
      <c r="D2" s="53"/>
      <c r="E2" s="53"/>
      <c r="F2" s="53"/>
      <c r="G2" s="53"/>
      <c r="H2" s="54"/>
    </row>
    <row r="3" spans="2:8" ht="12.75">
      <c r="B3" s="55" t="s">
        <v>0</v>
      </c>
      <c r="C3" s="56"/>
      <c r="D3" s="56"/>
      <c r="E3" s="56"/>
      <c r="F3" s="56"/>
      <c r="G3" s="56"/>
      <c r="H3" s="57"/>
    </row>
    <row r="4" spans="2:8" ht="12.75">
      <c r="B4" s="55" t="s">
        <v>1</v>
      </c>
      <c r="C4" s="56"/>
      <c r="D4" s="56"/>
      <c r="E4" s="56"/>
      <c r="F4" s="56"/>
      <c r="G4" s="56"/>
      <c r="H4" s="57"/>
    </row>
    <row r="5" spans="2:8" ht="12.75">
      <c r="B5" s="55" t="s">
        <v>40</v>
      </c>
      <c r="C5" s="56"/>
      <c r="D5" s="56"/>
      <c r="E5" s="56"/>
      <c r="F5" s="56"/>
      <c r="G5" s="56"/>
      <c r="H5" s="57"/>
    </row>
    <row r="6" spans="2:8" ht="13.5" thickBot="1">
      <c r="B6" s="58" t="s">
        <v>2</v>
      </c>
      <c r="C6" s="59"/>
      <c r="D6" s="59"/>
      <c r="E6" s="59"/>
      <c r="F6" s="59"/>
      <c r="G6" s="59"/>
      <c r="H6" s="60"/>
    </row>
    <row r="7" spans="2:8" ht="13.5" thickBot="1">
      <c r="B7" s="45" t="s">
        <v>3</v>
      </c>
      <c r="C7" s="47" t="s">
        <v>4</v>
      </c>
      <c r="D7" s="48"/>
      <c r="E7" s="48"/>
      <c r="F7" s="48"/>
      <c r="G7" s="49"/>
      <c r="H7" s="50" t="s">
        <v>5</v>
      </c>
    </row>
    <row r="8" spans="2:8" ht="26.25" thickBot="1">
      <c r="B8" s="4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51"/>
    </row>
    <row r="9" spans="2:8" ht="12.75">
      <c r="B9" s="2" t="s">
        <v>11</v>
      </c>
      <c r="C9" s="24">
        <f aca="true" t="shared" si="0" ref="C9:H9">C10+C11+C12+C15+C16+C19</f>
        <v>29124614</v>
      </c>
      <c r="D9" s="24">
        <f t="shared" si="0"/>
        <v>828503.98</v>
      </c>
      <c r="E9" s="24">
        <f t="shared" si="0"/>
        <v>29953117.98</v>
      </c>
      <c r="F9" s="24">
        <f t="shared" si="0"/>
        <v>15400326.68</v>
      </c>
      <c r="G9" s="24">
        <f t="shared" si="0"/>
        <v>15400326.68</v>
      </c>
      <c r="H9" s="24">
        <f t="shared" si="0"/>
        <v>14552791.299999999</v>
      </c>
    </row>
    <row r="10" spans="2:8" ht="20.25" customHeight="1">
      <c r="B10" s="3" t="s">
        <v>12</v>
      </c>
      <c r="C10" s="27">
        <v>28044614</v>
      </c>
      <c r="D10" s="26">
        <v>289543.98</v>
      </c>
      <c r="E10" s="26">
        <v>28334157.98</v>
      </c>
      <c r="F10" s="26">
        <v>13880852.94</v>
      </c>
      <c r="G10" s="26">
        <v>13880852.94</v>
      </c>
      <c r="H10" s="26">
        <v>14453305.04</v>
      </c>
    </row>
    <row r="11" spans="2:8" ht="12.75">
      <c r="B11" s="3" t="s">
        <v>13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</row>
    <row r="12" spans="2:8" ht="12.75">
      <c r="B12" s="3" t="s">
        <v>14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</row>
    <row r="13" spans="2:8" ht="12.75">
      <c r="B13" s="4" t="s">
        <v>15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</row>
    <row r="14" spans="2:8" ht="12.75">
      <c r="B14" s="4" t="s">
        <v>16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</row>
    <row r="15" spans="2:8" ht="12.75">
      <c r="B15" s="3" t="s">
        <v>17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</row>
    <row r="16" spans="2:8" ht="25.5">
      <c r="B16" s="3" t="s">
        <v>18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</row>
    <row r="17" spans="2:8" ht="12.75">
      <c r="B17" s="4" t="s">
        <v>19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</row>
    <row r="18" spans="2:10" ht="12.75">
      <c r="B18" s="4" t="s">
        <v>20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J18" s="33"/>
    </row>
    <row r="19" spans="2:8" ht="12.75">
      <c r="B19" s="3" t="s">
        <v>21</v>
      </c>
      <c r="C19" s="27">
        <v>1080000</v>
      </c>
      <c r="D19" s="27">
        <v>538960</v>
      </c>
      <c r="E19" s="26">
        <f>C19+D19</f>
        <v>1618960</v>
      </c>
      <c r="F19" s="26">
        <v>1519473.74</v>
      </c>
      <c r="G19" s="26">
        <v>1519473.74</v>
      </c>
      <c r="H19" s="26">
        <f>E19-F19</f>
        <v>99486.26000000001</v>
      </c>
    </row>
    <row r="20" spans="2:8" s="8" customFormat="1" ht="12.75">
      <c r="B20" s="5"/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</row>
    <row r="21" spans="2:8" ht="12.75">
      <c r="B21" s="2" t="s">
        <v>22</v>
      </c>
      <c r="C21" s="24">
        <f>C22+C23+C24+C27+C28+C31</f>
        <v>7400040</v>
      </c>
      <c r="D21" s="24">
        <f>E22+D23+D24+D27+D28+D31</f>
        <v>3836681</v>
      </c>
      <c r="E21" s="24">
        <f>F22+E23+E24+E27+E28+E31</f>
        <v>5922299</v>
      </c>
      <c r="F21" s="24">
        <f>G22+F23+F24+F27+F28+F31</f>
        <v>4349122</v>
      </c>
      <c r="G21" s="24">
        <f>G22+G23+G24+G27+G28+G31</f>
        <v>4349122</v>
      </c>
      <c r="H21" s="24">
        <f>H22+H23+H24+H27+H28+H31</f>
        <v>3050918</v>
      </c>
    </row>
    <row r="22" spans="2:8" ht="18.75" customHeight="1">
      <c r="B22" s="3" t="s">
        <v>12</v>
      </c>
      <c r="C22" s="27">
        <v>3836681</v>
      </c>
      <c r="D22" s="38">
        <v>0</v>
      </c>
      <c r="E22" s="27">
        <v>3836681</v>
      </c>
      <c r="F22" s="27">
        <v>2358940</v>
      </c>
      <c r="G22" s="27">
        <v>2358940</v>
      </c>
      <c r="H22" s="26">
        <v>1477741</v>
      </c>
    </row>
    <row r="23" spans="2:8" ht="12.75">
      <c r="B23" s="3" t="s">
        <v>13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</row>
    <row r="24" spans="2:8" ht="12.75">
      <c r="B24" s="3" t="s">
        <v>14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</row>
    <row r="25" spans="2:8" ht="12.75">
      <c r="B25" s="4" t="s">
        <v>15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</row>
    <row r="26" spans="2:8" ht="12.75">
      <c r="B26" s="4" t="s">
        <v>16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</row>
    <row r="27" spans="2:8" s="8" customFormat="1" ht="12.75">
      <c r="B27" s="5" t="s">
        <v>17</v>
      </c>
      <c r="C27" s="37">
        <v>3563359</v>
      </c>
      <c r="D27" s="37">
        <v>0</v>
      </c>
      <c r="E27" s="32">
        <v>3563359</v>
      </c>
      <c r="F27" s="32">
        <v>1990182</v>
      </c>
      <c r="G27" s="32">
        <v>1990182</v>
      </c>
      <c r="H27" s="32">
        <v>1573177</v>
      </c>
    </row>
    <row r="28" spans="2:8" ht="25.5">
      <c r="B28" s="3" t="s">
        <v>18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</row>
    <row r="29" spans="2:8" ht="12.75">
      <c r="B29" s="4" t="s">
        <v>19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</row>
    <row r="30" spans="2:8" ht="12.75">
      <c r="B30" s="4" t="s">
        <v>20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</row>
    <row r="31" spans="2:8" ht="12.75">
      <c r="B31" s="3" t="s">
        <v>21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</row>
    <row r="32" spans="2:8" ht="12.75">
      <c r="B32" s="2" t="s">
        <v>23</v>
      </c>
      <c r="C32" s="24">
        <f aca="true" t="shared" si="1" ref="C32:H32">C9+C21</f>
        <v>36524654</v>
      </c>
      <c r="D32" s="24">
        <f t="shared" si="1"/>
        <v>4665184.98</v>
      </c>
      <c r="E32" s="24">
        <f t="shared" si="1"/>
        <v>35875416.980000004</v>
      </c>
      <c r="F32" s="24">
        <f t="shared" si="1"/>
        <v>19749448.68</v>
      </c>
      <c r="G32" s="24">
        <f t="shared" si="1"/>
        <v>19749448.68</v>
      </c>
      <c r="H32" s="24">
        <f t="shared" si="1"/>
        <v>17603709.299999997</v>
      </c>
    </row>
    <row r="33" spans="2:8" ht="13.5" thickBot="1">
      <c r="B33" s="6"/>
      <c r="C33" s="28"/>
      <c r="D33" s="15"/>
      <c r="E33" s="15"/>
      <c r="F33" s="15"/>
      <c r="G33" s="15"/>
      <c r="H33" s="15"/>
    </row>
    <row r="41" spans="2:8" ht="12.75">
      <c r="B41" s="41" t="s">
        <v>26</v>
      </c>
      <c r="C41" s="41"/>
      <c r="D41" s="41"/>
      <c r="E41" s="41"/>
      <c r="F41" s="41"/>
      <c r="G41" s="41"/>
      <c r="H41" s="41"/>
    </row>
    <row r="42" spans="2:8" ht="18.75" customHeight="1">
      <c r="B42" s="41"/>
      <c r="C42" s="41"/>
      <c r="D42" s="41"/>
      <c r="E42" s="41"/>
      <c r="F42" s="41"/>
      <c r="G42" s="41"/>
      <c r="H42" s="41"/>
    </row>
    <row r="43" spans="2:8" ht="15.75">
      <c r="B43" s="16"/>
      <c r="C43" s="16"/>
      <c r="D43" s="16"/>
      <c r="E43" s="17"/>
      <c r="F43" s="17"/>
      <c r="G43" s="18"/>
      <c r="H43" s="18"/>
    </row>
    <row r="44" spans="2:8" ht="12.75">
      <c r="B44" s="42" t="s">
        <v>27</v>
      </c>
      <c r="C44" s="42"/>
      <c r="D44" s="42"/>
      <c r="E44" s="42"/>
      <c r="F44" s="42"/>
      <c r="G44" s="42"/>
      <c r="H44" s="42"/>
    </row>
    <row r="45" spans="2:8" ht="39.75" customHeight="1">
      <c r="B45" s="42"/>
      <c r="C45" s="42"/>
      <c r="D45" s="42"/>
      <c r="E45" s="42"/>
      <c r="F45" s="42"/>
      <c r="G45" s="42"/>
      <c r="H45" s="42"/>
    </row>
    <row r="46" spans="2:8" ht="12.75">
      <c r="B46" s="35"/>
      <c r="C46" s="35"/>
      <c r="D46" s="35"/>
      <c r="E46" s="35"/>
      <c r="F46" s="35"/>
      <c r="G46" s="35"/>
      <c r="H46" s="35"/>
    </row>
    <row r="47" spans="2:8" ht="12.75">
      <c r="B47" s="35"/>
      <c r="C47" s="35"/>
      <c r="D47" s="35"/>
      <c r="E47" s="35"/>
      <c r="F47" s="35"/>
      <c r="G47" s="35"/>
      <c r="H47" s="35"/>
    </row>
    <row r="48" spans="2:8" ht="15.75">
      <c r="B48" s="16"/>
      <c r="C48" s="16"/>
      <c r="D48" s="17"/>
      <c r="E48" s="17"/>
      <c r="F48" s="16"/>
      <c r="G48" s="18"/>
      <c r="H48" s="18"/>
    </row>
    <row r="49" spans="2:8" ht="15.75" customHeight="1">
      <c r="B49" s="43" t="s">
        <v>28</v>
      </c>
      <c r="C49" s="43"/>
      <c r="D49" s="43"/>
      <c r="E49" s="39" t="s">
        <v>29</v>
      </c>
      <c r="F49" s="39"/>
      <c r="G49" s="39"/>
      <c r="H49" s="39"/>
    </row>
    <row r="50" spans="2:8" ht="15.75" customHeight="1">
      <c r="B50" s="44" t="s">
        <v>30</v>
      </c>
      <c r="C50" s="44"/>
      <c r="D50" s="44"/>
      <c r="E50" s="40" t="s">
        <v>31</v>
      </c>
      <c r="F50" s="40"/>
      <c r="G50" s="40"/>
      <c r="H50" s="40"/>
    </row>
    <row r="51" spans="2:8" ht="12.75">
      <c r="B51" s="20"/>
      <c r="C51" s="20"/>
      <c r="D51" s="20"/>
      <c r="E51" s="20"/>
      <c r="F51" s="20"/>
      <c r="G51" s="20"/>
      <c r="H51" s="20"/>
    </row>
    <row r="52" spans="2:8" ht="12.75">
      <c r="B52" s="20"/>
      <c r="C52" s="20"/>
      <c r="D52" s="20"/>
      <c r="E52" s="20"/>
      <c r="F52" s="20"/>
      <c r="G52" s="20"/>
      <c r="H52" s="20"/>
    </row>
    <row r="53" spans="2:8" ht="12.75">
      <c r="B53" s="20"/>
      <c r="C53" s="20"/>
      <c r="D53" s="20"/>
      <c r="E53" s="20"/>
      <c r="F53" s="20"/>
      <c r="G53" s="20"/>
      <c r="H53" s="20"/>
    </row>
    <row r="54" spans="2:8" ht="12.75">
      <c r="B54" s="20"/>
      <c r="C54" s="20"/>
      <c r="D54" s="20"/>
      <c r="E54" s="20"/>
      <c r="F54" s="20"/>
      <c r="G54" s="20"/>
      <c r="H54" s="20"/>
    </row>
    <row r="55" spans="2:8" ht="12.75">
      <c r="B55" s="20"/>
      <c r="C55" s="20"/>
      <c r="D55" s="20"/>
      <c r="E55" s="20"/>
      <c r="F55" s="20"/>
      <c r="G55" s="20"/>
      <c r="H55" s="20"/>
    </row>
    <row r="56" spans="2:8" ht="15.75">
      <c r="B56" s="20"/>
      <c r="C56" s="39" t="s">
        <v>32</v>
      </c>
      <c r="D56" s="39"/>
      <c r="E56" s="39"/>
      <c r="F56" s="39"/>
      <c r="G56" s="20"/>
      <c r="H56" s="20"/>
    </row>
    <row r="57" spans="2:8" ht="15.75">
      <c r="B57" s="20"/>
      <c r="C57" s="40" t="s">
        <v>33</v>
      </c>
      <c r="D57" s="40"/>
      <c r="E57" s="40"/>
      <c r="F57" s="40"/>
      <c r="G57" s="20"/>
      <c r="H57" s="20"/>
    </row>
  </sheetData>
  <sheetProtection/>
  <mergeCells count="16">
    <mergeCell ref="B2:H2"/>
    <mergeCell ref="B3:H3"/>
    <mergeCell ref="B4:H4"/>
    <mergeCell ref="B5:H5"/>
    <mergeCell ref="B6:H6"/>
    <mergeCell ref="B7:B8"/>
    <mergeCell ref="C7:G7"/>
    <mergeCell ref="H7:H8"/>
    <mergeCell ref="C56:F56"/>
    <mergeCell ref="C57:F57"/>
    <mergeCell ref="B41:H42"/>
    <mergeCell ref="B44:H45"/>
    <mergeCell ref="B49:D49"/>
    <mergeCell ref="E49:H49"/>
    <mergeCell ref="B50:D50"/>
    <mergeCell ref="E50:H50"/>
  </mergeCells>
  <printOptions/>
  <pageMargins left="0.7" right="0.7" top="0.75" bottom="0.75" header="0.3" footer="0.3"/>
  <pageSetup fitToHeight="0" fitToWidth="1" horizontalDpi="600" verticalDpi="600" orientation="portrait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7"/>
  <sheetViews>
    <sheetView view="pageBreakPreview" zoomScaleSheetLayoutView="100" zoomScalePageLayoutView="0" workbookViewId="0" topLeftCell="B1">
      <pane ySplit="8" topLeftCell="A9" activePane="bottomLeft" state="frozen"/>
      <selection pane="topLeft" activeCell="A1" sqref="A1"/>
      <selection pane="bottomLeft" activeCell="E13" sqref="E13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9" width="11.00390625" style="7" customWidth="1"/>
    <col min="10" max="10" width="12.00390625" style="7" bestFit="1" customWidth="1"/>
    <col min="11" max="16384" width="11.00390625" style="7" customWidth="1"/>
  </cols>
  <sheetData>
    <row r="1" ht="13.5" thickBot="1"/>
    <row r="2" spans="2:8" ht="12.75">
      <c r="B2" s="52" t="s">
        <v>24</v>
      </c>
      <c r="C2" s="53"/>
      <c r="D2" s="53"/>
      <c r="E2" s="53"/>
      <c r="F2" s="53"/>
      <c r="G2" s="53"/>
      <c r="H2" s="54"/>
    </row>
    <row r="3" spans="2:8" ht="12.75">
      <c r="B3" s="55" t="s">
        <v>0</v>
      </c>
      <c r="C3" s="56"/>
      <c r="D3" s="56"/>
      <c r="E3" s="56"/>
      <c r="F3" s="56"/>
      <c r="G3" s="56"/>
      <c r="H3" s="57"/>
    </row>
    <row r="4" spans="2:8" ht="12.75">
      <c r="B4" s="55" t="s">
        <v>1</v>
      </c>
      <c r="C4" s="56"/>
      <c r="D4" s="56"/>
      <c r="E4" s="56"/>
      <c r="F4" s="56"/>
      <c r="G4" s="56"/>
      <c r="H4" s="57"/>
    </row>
    <row r="5" spans="2:8" ht="12.75">
      <c r="B5" s="55" t="s">
        <v>41</v>
      </c>
      <c r="C5" s="56"/>
      <c r="D5" s="56"/>
      <c r="E5" s="56"/>
      <c r="F5" s="56"/>
      <c r="G5" s="56"/>
      <c r="H5" s="57"/>
    </row>
    <row r="6" spans="2:8" ht="13.5" thickBot="1">
      <c r="B6" s="58" t="s">
        <v>2</v>
      </c>
      <c r="C6" s="59"/>
      <c r="D6" s="59"/>
      <c r="E6" s="59"/>
      <c r="F6" s="59"/>
      <c r="G6" s="59"/>
      <c r="H6" s="60"/>
    </row>
    <row r="7" spans="2:8" ht="13.5" thickBot="1">
      <c r="B7" s="45" t="s">
        <v>3</v>
      </c>
      <c r="C7" s="47" t="s">
        <v>4</v>
      </c>
      <c r="D7" s="48"/>
      <c r="E7" s="48"/>
      <c r="F7" s="48"/>
      <c r="G7" s="49"/>
      <c r="H7" s="50" t="s">
        <v>5</v>
      </c>
    </row>
    <row r="8" spans="2:8" ht="26.25" thickBot="1">
      <c r="B8" s="4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51"/>
    </row>
    <row r="9" spans="2:8" ht="20.25" customHeight="1">
      <c r="B9" s="2" t="s">
        <v>11</v>
      </c>
      <c r="C9" s="24">
        <f aca="true" t="shared" si="0" ref="C9:H9">C10+C11+C12+C15+C16+C19</f>
        <v>29114344</v>
      </c>
      <c r="D9" s="24">
        <f t="shared" si="0"/>
        <v>842620.95</v>
      </c>
      <c r="E9" s="24">
        <f t="shared" si="0"/>
        <v>29857478.689999998</v>
      </c>
      <c r="F9" s="24">
        <f t="shared" si="0"/>
        <v>16693139.35</v>
      </c>
      <c r="G9" s="24">
        <f t="shared" si="0"/>
        <v>16693139.35</v>
      </c>
      <c r="H9" s="24">
        <f t="shared" si="0"/>
        <v>13263825.6</v>
      </c>
    </row>
    <row r="10" spans="2:8" ht="25.5" customHeight="1">
      <c r="B10" s="3" t="s">
        <v>12</v>
      </c>
      <c r="C10" s="27">
        <v>28034344</v>
      </c>
      <c r="D10" s="26">
        <v>303660.95</v>
      </c>
      <c r="E10" s="26">
        <v>28338004.95</v>
      </c>
      <c r="F10" s="26">
        <v>15173665.61</v>
      </c>
      <c r="G10" s="26">
        <v>15173665.61</v>
      </c>
      <c r="H10" s="26">
        <v>13164339.34</v>
      </c>
    </row>
    <row r="11" spans="2:8" ht="17.25" customHeight="1">
      <c r="B11" s="3" t="s">
        <v>13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</row>
    <row r="12" spans="2:8" ht="17.25" customHeight="1">
      <c r="B12" s="3" t="s">
        <v>14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</row>
    <row r="13" spans="2:8" ht="17.25" customHeight="1">
      <c r="B13" s="4" t="s">
        <v>15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</row>
    <row r="14" spans="2:8" ht="17.25" customHeight="1">
      <c r="B14" s="4" t="s">
        <v>16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</row>
    <row r="15" spans="2:8" ht="17.25" customHeight="1">
      <c r="B15" s="3" t="s">
        <v>17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</row>
    <row r="16" spans="2:8" ht="24" customHeight="1">
      <c r="B16" s="3" t="s">
        <v>18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</row>
    <row r="17" spans="2:8" ht="17.25" customHeight="1">
      <c r="B17" s="4" t="s">
        <v>19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</row>
    <row r="18" spans="2:10" ht="17.25" customHeight="1">
      <c r="B18" s="4" t="s">
        <v>20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J18" s="33"/>
    </row>
    <row r="19" spans="2:8" ht="17.25" customHeight="1">
      <c r="B19" s="3" t="s">
        <v>21</v>
      </c>
      <c r="C19" s="27">
        <v>1080000</v>
      </c>
      <c r="D19" s="27">
        <v>538960</v>
      </c>
      <c r="E19" s="26">
        <v>1519473.74</v>
      </c>
      <c r="F19" s="26">
        <v>1519473.74</v>
      </c>
      <c r="G19" s="26">
        <v>1519473.74</v>
      </c>
      <c r="H19" s="26">
        <v>99486.26</v>
      </c>
    </row>
    <row r="20" spans="2:8" s="8" customFormat="1" ht="17.25" customHeight="1">
      <c r="B20" s="5"/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</row>
    <row r="21" spans="2:8" ht="17.25" customHeight="1">
      <c r="B21" s="2" t="s">
        <v>22</v>
      </c>
      <c r="C21" s="24">
        <f>C22+C23+C24+C27+C28+C31</f>
        <v>7400040</v>
      </c>
      <c r="D21" s="24">
        <f>E22+D23+D24+D27+D28+D31</f>
        <v>3836681</v>
      </c>
      <c r="E21" s="24">
        <f>F22+E23+E24+E27+E28+E31</f>
        <v>6197159</v>
      </c>
      <c r="F21" s="24">
        <f>G22+F23+F24+F27+F28+F31</f>
        <v>4876891</v>
      </c>
      <c r="G21" s="24">
        <f>G22+G23+G24+G27+G28+G31</f>
        <v>4876891</v>
      </c>
      <c r="H21" s="24">
        <f>H22+H23+H24+H27+H28+H31</f>
        <v>2523149</v>
      </c>
    </row>
    <row r="22" spans="2:8" ht="17.25" customHeight="1">
      <c r="B22" s="3" t="s">
        <v>12</v>
      </c>
      <c r="C22" s="37">
        <v>3836681</v>
      </c>
      <c r="D22" s="61">
        <v>0</v>
      </c>
      <c r="E22" s="37">
        <v>3836681</v>
      </c>
      <c r="F22" s="37">
        <v>2633800</v>
      </c>
      <c r="G22" s="37">
        <v>2633800</v>
      </c>
      <c r="H22" s="32">
        <v>1202881</v>
      </c>
    </row>
    <row r="23" spans="2:8" ht="17.25" customHeight="1">
      <c r="B23" s="3" t="s">
        <v>13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</row>
    <row r="24" spans="2:8" ht="17.25" customHeight="1">
      <c r="B24" s="3" t="s">
        <v>14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</row>
    <row r="25" spans="2:8" ht="17.25" customHeight="1">
      <c r="B25" s="4" t="s">
        <v>15</v>
      </c>
      <c r="C25" s="37">
        <v>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</row>
    <row r="26" spans="2:8" ht="17.25" customHeight="1">
      <c r="B26" s="4" t="s">
        <v>16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</row>
    <row r="27" spans="2:8" s="8" customFormat="1" ht="17.25" customHeight="1">
      <c r="B27" s="5" t="s">
        <v>17</v>
      </c>
      <c r="C27" s="37">
        <v>3563359</v>
      </c>
      <c r="D27" s="37">
        <v>0</v>
      </c>
      <c r="E27" s="32">
        <v>3563359</v>
      </c>
      <c r="F27" s="32">
        <v>2243091</v>
      </c>
      <c r="G27" s="32">
        <v>2243091</v>
      </c>
      <c r="H27" s="32">
        <v>1320268</v>
      </c>
    </row>
    <row r="28" spans="2:8" ht="24" customHeight="1">
      <c r="B28" s="3" t="s">
        <v>18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</row>
    <row r="29" spans="2:8" ht="17.25" customHeight="1">
      <c r="B29" s="4" t="s">
        <v>19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</row>
    <row r="30" spans="2:8" ht="17.25" customHeight="1">
      <c r="B30" s="4" t="s">
        <v>20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</row>
    <row r="31" spans="2:8" ht="17.25" customHeight="1">
      <c r="B31" s="3" t="s">
        <v>21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</row>
    <row r="32" spans="2:8" ht="17.25" customHeight="1">
      <c r="B32" s="2" t="s">
        <v>23</v>
      </c>
      <c r="C32" s="24">
        <f aca="true" t="shared" si="1" ref="C32:H32">C9+C21</f>
        <v>36514384</v>
      </c>
      <c r="D32" s="24">
        <f t="shared" si="1"/>
        <v>4679301.95</v>
      </c>
      <c r="E32" s="24">
        <f t="shared" si="1"/>
        <v>36054637.69</v>
      </c>
      <c r="F32" s="24">
        <f t="shared" si="1"/>
        <v>21570030.35</v>
      </c>
      <c r="G32" s="24">
        <f t="shared" si="1"/>
        <v>21570030.35</v>
      </c>
      <c r="H32" s="24">
        <f t="shared" si="1"/>
        <v>15786974.6</v>
      </c>
    </row>
    <row r="33" spans="2:8" ht="13.5" thickBot="1">
      <c r="B33" s="6"/>
      <c r="C33" s="28"/>
      <c r="D33" s="15"/>
      <c r="E33" s="15"/>
      <c r="F33" s="15"/>
      <c r="G33" s="15"/>
      <c r="H33" s="15"/>
    </row>
    <row r="41" spans="2:8" ht="12.75">
      <c r="B41" s="41" t="s">
        <v>26</v>
      </c>
      <c r="C41" s="41"/>
      <c r="D41" s="41"/>
      <c r="E41" s="41"/>
      <c r="F41" s="41"/>
      <c r="G41" s="41"/>
      <c r="H41" s="41"/>
    </row>
    <row r="42" spans="2:8" ht="18.75" customHeight="1">
      <c r="B42" s="41"/>
      <c r="C42" s="41"/>
      <c r="D42" s="41"/>
      <c r="E42" s="41"/>
      <c r="F42" s="41"/>
      <c r="G42" s="41"/>
      <c r="H42" s="41"/>
    </row>
    <row r="43" spans="2:8" ht="15.75">
      <c r="B43" s="16"/>
      <c r="C43" s="16"/>
      <c r="D43" s="16"/>
      <c r="E43" s="17"/>
      <c r="F43" s="17"/>
      <c r="G43" s="18"/>
      <c r="H43" s="18"/>
    </row>
    <row r="44" spans="2:8" ht="12.75">
      <c r="B44" s="42" t="s">
        <v>27</v>
      </c>
      <c r="C44" s="42"/>
      <c r="D44" s="42"/>
      <c r="E44" s="42"/>
      <c r="F44" s="42"/>
      <c r="G44" s="42"/>
      <c r="H44" s="42"/>
    </row>
    <row r="45" spans="2:8" ht="39.75" customHeight="1">
      <c r="B45" s="42"/>
      <c r="C45" s="42"/>
      <c r="D45" s="42"/>
      <c r="E45" s="42"/>
      <c r="F45" s="42"/>
      <c r="G45" s="42"/>
      <c r="H45" s="42"/>
    </row>
    <row r="46" spans="2:8" ht="12.75">
      <c r="B46" s="36"/>
      <c r="C46" s="36"/>
      <c r="D46" s="36"/>
      <c r="E46" s="36"/>
      <c r="F46" s="36"/>
      <c r="G46" s="36"/>
      <c r="H46" s="36"/>
    </row>
    <row r="47" spans="2:8" ht="12.75">
      <c r="B47" s="36"/>
      <c r="C47" s="36"/>
      <c r="D47" s="36"/>
      <c r="E47" s="36"/>
      <c r="F47" s="36"/>
      <c r="G47" s="36"/>
      <c r="H47" s="36"/>
    </row>
    <row r="48" spans="2:8" ht="15.75">
      <c r="B48" s="16"/>
      <c r="C48" s="16"/>
      <c r="D48" s="17"/>
      <c r="E48" s="17"/>
      <c r="F48" s="16"/>
      <c r="G48" s="18"/>
      <c r="H48" s="18"/>
    </row>
    <row r="49" spans="2:8" ht="15.75" customHeight="1">
      <c r="B49" s="43" t="s">
        <v>44</v>
      </c>
      <c r="C49" s="43"/>
      <c r="D49" s="43"/>
      <c r="E49" s="39" t="s">
        <v>43</v>
      </c>
      <c r="F49" s="39"/>
      <c r="G49" s="39"/>
      <c r="H49" s="39"/>
    </row>
    <row r="50" spans="2:8" ht="15.75" customHeight="1">
      <c r="B50" s="44" t="s">
        <v>46</v>
      </c>
      <c r="C50" s="44"/>
      <c r="D50" s="44"/>
      <c r="E50" s="40" t="s">
        <v>45</v>
      </c>
      <c r="F50" s="40"/>
      <c r="G50" s="40"/>
      <c r="H50" s="40"/>
    </row>
    <row r="51" spans="2:8" ht="12.75">
      <c r="B51" s="20"/>
      <c r="C51" s="20"/>
      <c r="D51" s="20"/>
      <c r="E51" s="20"/>
      <c r="F51" s="20"/>
      <c r="G51" s="20"/>
      <c r="H51" s="20"/>
    </row>
    <row r="52" spans="2:8" ht="12.75">
      <c r="B52" s="20"/>
      <c r="C52" s="20"/>
      <c r="D52" s="20"/>
      <c r="E52" s="20"/>
      <c r="F52" s="20"/>
      <c r="G52" s="20"/>
      <c r="H52" s="20"/>
    </row>
    <row r="53" spans="2:8" ht="12.75">
      <c r="B53" s="20"/>
      <c r="C53" s="20"/>
      <c r="D53" s="20"/>
      <c r="E53" s="20"/>
      <c r="F53" s="20"/>
      <c r="G53" s="20"/>
      <c r="H53" s="20"/>
    </row>
    <row r="54" spans="2:8" ht="12.75">
      <c r="B54" s="20"/>
      <c r="C54" s="20"/>
      <c r="D54" s="20"/>
      <c r="E54" s="20"/>
      <c r="F54" s="20"/>
      <c r="G54" s="20"/>
      <c r="H54" s="20"/>
    </row>
    <row r="55" spans="2:8" ht="12.75">
      <c r="B55" s="20"/>
      <c r="C55" s="20"/>
      <c r="D55" s="20"/>
      <c r="E55" s="20"/>
      <c r="F55" s="20"/>
      <c r="G55" s="20"/>
      <c r="H55" s="20"/>
    </row>
    <row r="56" spans="2:8" ht="15.75">
      <c r="B56" s="20"/>
      <c r="C56" s="39" t="s">
        <v>42</v>
      </c>
      <c r="D56" s="39"/>
      <c r="E56" s="39"/>
      <c r="F56" s="39"/>
      <c r="G56" s="20"/>
      <c r="H56" s="20"/>
    </row>
    <row r="57" spans="2:8" ht="15.75">
      <c r="B57" s="20"/>
      <c r="C57" s="40" t="s">
        <v>33</v>
      </c>
      <c r="D57" s="40"/>
      <c r="E57" s="40"/>
      <c r="F57" s="40"/>
      <c r="G57" s="20"/>
      <c r="H57" s="20"/>
    </row>
  </sheetData>
  <sheetProtection/>
  <mergeCells count="16">
    <mergeCell ref="C56:F56"/>
    <mergeCell ref="C57:F57"/>
    <mergeCell ref="B41:H42"/>
    <mergeCell ref="B44:H45"/>
    <mergeCell ref="B49:D49"/>
    <mergeCell ref="E49:H49"/>
    <mergeCell ref="B50:D50"/>
    <mergeCell ref="E50:H50"/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2020-10-07T18:02:57Z</cp:lastPrinted>
  <dcterms:created xsi:type="dcterms:W3CDTF">2016-10-11T20:59:14Z</dcterms:created>
  <dcterms:modified xsi:type="dcterms:W3CDTF">2020-10-07T18:03:28Z</dcterms:modified>
  <cp:category/>
  <cp:version/>
  <cp:contentType/>
  <cp:contentStatus/>
</cp:coreProperties>
</file>