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2"/>
  </bookViews>
  <sheets>
    <sheet name="OCTUBRE " sheetId="1" r:id="rId1"/>
    <sheet name="NOVIEMBRE" sheetId="2" r:id="rId2"/>
    <sheet name="DICIEMBRE" sheetId="3" r:id="rId3"/>
  </sheets>
  <definedNames/>
  <calcPr fullCalcOnLoad="1"/>
</workbook>
</file>

<file path=xl/sharedStrings.xml><?xml version="1.0" encoding="utf-8"?>
<sst xmlns="http://schemas.openxmlformats.org/spreadsheetml/2006/main" count="234" uniqueCount="62">
  <si>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</si>
  <si>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</si>
  <si>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</si>
  <si>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</si>
  <si>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</si>
  <si>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</si>
  <si>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</si>
  <si>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</si>
  <si>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</si>
  <si>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</si>
  <si>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</si>
  <si>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</si>
  <si>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</si>
  <si>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</si>
  <si>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</si>
  <si>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</si>
  <si>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</si>
  <si>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</si>
  <si>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</si>
  <si>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</si>
  <si>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</si>
  <si>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</si>
  <si>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</si>
  <si>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</si>
  <si>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</si>
  <si>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</si>
  <si>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</si>
  <si>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</si>
  <si>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</si>
  <si>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</si>
  <si>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</si>
  <si>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</si>
  <si>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</si>
  <si>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</si>
  <si>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</si>
  <si>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</si>
  <si>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</si>
  <si>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</si>
  <si>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</si>
  <si>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</si>
  <si>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</si>
  <si>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</si>
  <si>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</si>
  <si>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</si>
  <si>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</si>
  <si>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</si>
  <si>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</si>
  <si>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</si>
  <si>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</si>
  <si>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</si>
  <si>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</si>
  <si>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</si>
  <si>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</si>
  <si>
    <t>Del 1 de Enero al 31 de Octubre de 2020 (b)</t>
  </si>
  <si>
    <t>Del 1 de Enero al 30 de Noviembre de 2020 (b)</t>
  </si>
  <si>
    <t>Del 1 de Enero al 31 de Diciembre de 2020 (b)</t>
  </si>
  <si>
    <t xml:space="preserve">L.C.E. SANDRA LÓPEZ SERRANO </t>
  </si>
  <si>
    <t xml:space="preserve">PROFRA. AIDA OLVERA PERCASTEGUI </t>
  </si>
  <si>
    <t xml:space="preserve">PROFR. RICARDO JOSÚE OLGUÍN PARDO </t>
  </si>
  <si>
    <t>TESORERA MUNICIPAL</t>
  </si>
  <si>
    <t>SÍNDICA PROCURADOR</t>
  </si>
  <si>
    <t xml:space="preserve">PRESIDENTE MUNICIPAL CONSTITUCIONAL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</si>
</sst>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72" fontId="43" fillId="0" borderId="13" xfId="0" applyNumberFormat="1" applyFont="1" applyBorder="1" applyAlignment="1">
      <alignment vertical="center" wrapText="1"/>
    </xf>
    <xf numFmtId="172" fontId="43" fillId="0" borderId="11" xfId="0" applyNumberFormat="1" applyFont="1" applyBorder="1" applyAlignment="1">
      <alignment vertical="center" wrapText="1"/>
    </xf>
    <xf numFmtId="172" fontId="44" fillId="0" borderId="14" xfId="0" applyNumberFormat="1" applyFont="1" applyBorder="1" applyAlignment="1">
      <alignment vertical="center" wrapText="1"/>
    </xf>
    <xf numFmtId="172" fontId="44" fillId="0" borderId="11" xfId="0" applyNumberFormat="1" applyFont="1" applyBorder="1" applyAlignment="1">
      <alignment vertical="center" wrapText="1"/>
    </xf>
    <xf numFmtId="172" fontId="43" fillId="0" borderId="14" xfId="0" applyNumberFormat="1" applyFont="1" applyBorder="1" applyAlignment="1">
      <alignment horizontal="left" vertical="center" wrapText="1" indent="5"/>
    </xf>
    <xf numFmtId="172" fontId="43" fillId="0" borderId="14" xfId="0" applyNumberFormat="1" applyFont="1" applyBorder="1" applyAlignment="1">
      <alignment vertical="center" wrapText="1"/>
    </xf>
    <xf numFmtId="172" fontId="43" fillId="33" borderId="11" xfId="0" applyNumberFormat="1" applyFont="1" applyFill="1" applyBorder="1" applyAlignment="1">
      <alignment vertical="center" wrapText="1"/>
    </xf>
    <xf numFmtId="172" fontId="43" fillId="0" borderId="15" xfId="0" applyNumberFormat="1" applyFont="1" applyBorder="1" applyAlignment="1">
      <alignment vertical="center" wrapText="1"/>
    </xf>
    <xf numFmtId="172" fontId="43" fillId="0" borderId="12" xfId="0" applyNumberFormat="1" applyFont="1" applyBorder="1" applyAlignment="1">
      <alignment vertical="center" wrapText="1"/>
    </xf>
    <xf numFmtId="172" fontId="44" fillId="33" borderId="16" xfId="0" applyNumberFormat="1" applyFont="1" applyFill="1" applyBorder="1" applyAlignment="1">
      <alignment vertical="center"/>
    </xf>
    <xf numFmtId="172" fontId="44" fillId="33" borderId="17" xfId="0" applyNumberFormat="1" applyFont="1" applyFill="1" applyBorder="1" applyAlignment="1">
      <alignment horizontal="center" vertical="center" wrapText="1"/>
    </xf>
    <xf numFmtId="172" fontId="44" fillId="0" borderId="15" xfId="0" applyNumberFormat="1" applyFont="1" applyBorder="1" applyAlignment="1">
      <alignment vertical="center" wrapText="1"/>
    </xf>
    <xf numFmtId="172" fontId="44" fillId="0" borderId="12" xfId="0" applyNumberFormat="1" applyFont="1" applyBorder="1" applyAlignment="1">
      <alignment vertical="center" wrapText="1"/>
    </xf>
    <xf numFmtId="172" fontId="43" fillId="0" borderId="0" xfId="0" applyNumberFormat="1" applyFont="1" applyAlignment="1">
      <alignment/>
    </xf>
    <xf numFmtId="172" fontId="44" fillId="33" borderId="18" xfId="0" applyNumberFormat="1" applyFont="1" applyFill="1" applyBorder="1" applyAlignment="1">
      <alignment horizontal="center" vertical="center"/>
    </xf>
    <xf numFmtId="172" fontId="44" fillId="33" borderId="12" xfId="0" applyNumberFormat="1" applyFont="1" applyFill="1" applyBorder="1" applyAlignment="1">
      <alignment horizontal="center" vertical="center"/>
    </xf>
    <xf numFmtId="172" fontId="43" fillId="0" borderId="13" xfId="0" applyNumberFormat="1" applyFont="1" applyBorder="1" applyAlignment="1">
      <alignment vertical="center"/>
    </xf>
    <xf numFmtId="172" fontId="43" fillId="0" borderId="11" xfId="0" applyNumberFormat="1" applyFont="1" applyBorder="1" applyAlignment="1">
      <alignment vertical="center"/>
    </xf>
    <xf numFmtId="172" fontId="44" fillId="0" borderId="14" xfId="0" applyNumberFormat="1" applyFont="1" applyBorder="1" applyAlignment="1">
      <alignment vertical="center"/>
    </xf>
    <xf numFmtId="172" fontId="44" fillId="0" borderId="11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left" vertical="center" indent="5"/>
    </xf>
    <xf numFmtId="172" fontId="43" fillId="0" borderId="14" xfId="0" applyNumberFormat="1" applyFont="1" applyBorder="1" applyAlignment="1">
      <alignment vertical="center"/>
    </xf>
    <xf numFmtId="172" fontId="44" fillId="0" borderId="15" xfId="0" applyNumberFormat="1" applyFont="1" applyBorder="1" applyAlignment="1">
      <alignment vertical="center"/>
    </xf>
    <xf numFmtId="172" fontId="44" fillId="0" borderId="12" xfId="0" applyNumberFormat="1" applyFont="1" applyBorder="1" applyAlignment="1">
      <alignment vertical="center"/>
    </xf>
    <xf numFmtId="172" fontId="43" fillId="0" borderId="14" xfId="0" applyNumberFormat="1" applyFont="1" applyBorder="1" applyAlignment="1">
      <alignment horizontal="justify" vertical="center"/>
    </xf>
    <xf numFmtId="172" fontId="43" fillId="0" borderId="14" xfId="0" applyNumberFormat="1" applyFont="1" applyBorder="1" applyAlignment="1">
      <alignment horizontal="left" vertical="center" indent="1"/>
    </xf>
    <xf numFmtId="172" fontId="43" fillId="34" borderId="11" xfId="0" applyNumberFormat="1" applyFont="1" applyFill="1" applyBorder="1" applyAlignment="1">
      <alignment vertical="center"/>
    </xf>
    <xf numFmtId="172" fontId="44" fillId="0" borderId="14" xfId="0" applyNumberFormat="1" applyFont="1" applyBorder="1" applyAlignment="1">
      <alignment horizontal="left" vertical="center" indent="1"/>
    </xf>
    <xf numFmtId="172" fontId="44" fillId="0" borderId="14" xfId="0" applyNumberFormat="1" applyFont="1" applyBorder="1" applyAlignment="1">
      <alignment horizontal="left" vertical="center" wrapText="1" indent="1"/>
    </xf>
    <xf numFmtId="172" fontId="43" fillId="0" borderId="14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 horizontal="center" wrapText="1"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0" fontId="48" fillId="35" borderId="0" xfId="0" applyFont="1" applyFill="1" applyAlignment="1">
      <alignment wrapText="1"/>
    </xf>
    <xf numFmtId="0" fontId="49" fillId="35" borderId="0" xfId="0" applyFont="1" applyFill="1" applyBorder="1" applyAlignment="1">
      <alignment horizontal="center" vertical="center" wrapText="1"/>
    </xf>
    <xf numFmtId="0" fontId="48" fillId="35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8" fillId="35" borderId="0" xfId="49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8" fillId="35" borderId="0" xfId="49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8" fillId="35" borderId="0" xfId="49" applyFont="1" applyFill="1" applyAlignment="1">
      <alignment horizontal="center" wrapText="1"/>
    </xf>
    <xf numFmtId="4" fontId="48" fillId="35" borderId="0" xfId="0" applyNumberFormat="1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44" fontId="49" fillId="35" borderId="0" xfId="49" applyFont="1" applyFill="1" applyBorder="1" applyAlignment="1">
      <alignment horizontal="center" vertical="center" wrapText="1"/>
    </xf>
    <xf numFmtId="44" fontId="48" fillId="35" borderId="0" xfId="49" applyFont="1" applyFill="1" applyAlignment="1">
      <alignment horizontal="center" wrapText="1"/>
    </xf>
    <xf numFmtId="172" fontId="43" fillId="0" borderId="19" xfId="0" applyNumberFormat="1" applyFont="1" applyBorder="1" applyAlignment="1">
      <alignment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172" fontId="44" fillId="33" borderId="20" xfId="0" applyNumberFormat="1" applyFont="1" applyFill="1" applyBorder="1" applyAlignment="1">
      <alignment vertical="center"/>
    </xf>
    <xf numFmtId="172" fontId="44" fillId="33" borderId="23" xfId="0" applyNumberFormat="1" applyFont="1" applyFill="1" applyBorder="1" applyAlignment="1">
      <alignment vertical="center"/>
    </xf>
    <xf numFmtId="172" fontId="44" fillId="33" borderId="13" xfId="0" applyNumberFormat="1" applyFont="1" applyFill="1" applyBorder="1" applyAlignment="1">
      <alignment horizontal="center" vertical="center"/>
    </xf>
    <xf numFmtId="172" fontId="44" fillId="33" borderId="15" xfId="0" applyNumberFormat="1" applyFont="1" applyFill="1" applyBorder="1" applyAlignment="1">
      <alignment horizontal="center" vertical="center"/>
    </xf>
    <xf numFmtId="172" fontId="44" fillId="33" borderId="13" xfId="0" applyNumberFormat="1" applyFont="1" applyFill="1" applyBorder="1" applyAlignment="1">
      <alignment horizontal="center" vertical="center" wrapText="1"/>
    </xf>
    <xf numFmtId="172" fontId="44" fillId="33" borderId="15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628650</xdr:colOff>
      <xdr:row>4</xdr:row>
      <xdr:rowOff>152400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61950" y="200025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1</xdr:col>
      <xdr:colOff>619125</xdr:colOff>
      <xdr:row>4</xdr:row>
      <xdr:rowOff>142875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352425" y="19050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1600200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4"/>
  <sheetViews>
    <sheetView view="pageBreakPreview" zoomScaleSheetLayoutView="100" zoomScalePageLayoutView="0" workbookViewId="0" topLeftCell="A1">
      <pane ySplit="8" topLeftCell="A92" activePane="bottomLeft" state="frozen"/>
      <selection pane="topLeft" activeCell="A1" sqref="A1"/>
      <selection pane="bottomLeft" activeCell="A87" sqref="A87:IV10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53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90966569.75</v>
      </c>
      <c r="D9" s="8">
        <f>SUM(D10:D12)</f>
        <v>78266970.69999999</v>
      </c>
      <c r="E9" s="8">
        <f>SUM(E10:E12)</f>
        <v>78266970.69999999</v>
      </c>
    </row>
    <row r="10" spans="2:5" ht="12.75">
      <c r="B10" s="9" t="s">
        <v>9</v>
      </c>
      <c r="C10" s="6">
        <v>53005375.75</v>
      </c>
      <c r="D10" s="6">
        <v>44262129.73</v>
      </c>
      <c r="E10" s="6">
        <v>44262129.73</v>
      </c>
    </row>
    <row r="11" spans="2:5" ht="12.75">
      <c r="B11" s="9" t="s">
        <v>10</v>
      </c>
      <c r="C11" s="6">
        <v>37961194</v>
      </c>
      <c r="D11" s="6">
        <v>34186903.09</v>
      </c>
      <c r="E11" s="6">
        <v>34186903.09</v>
      </c>
    </row>
    <row r="12" spans="2:5" ht="12.75">
      <c r="B12" s="9" t="s">
        <v>11</v>
      </c>
      <c r="C12" s="6">
        <f>C48</f>
        <v>0</v>
      </c>
      <c r="D12" s="6">
        <f>D48</f>
        <v>-182062.12</v>
      </c>
      <c r="E12" s="6">
        <f>E48</f>
        <v>-182062.12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90991400.75</v>
      </c>
      <c r="D14" s="8">
        <f>SUM(D15:D16)</f>
        <v>67572361.84</v>
      </c>
      <c r="E14" s="8">
        <f>SUM(E15:E16)</f>
        <v>67572361.52</v>
      </c>
    </row>
    <row r="15" spans="2:5" ht="12.75">
      <c r="B15" s="9" t="s">
        <v>12</v>
      </c>
      <c r="C15" s="6">
        <v>53030206.75</v>
      </c>
      <c r="D15" s="6">
        <v>38400195.07</v>
      </c>
      <c r="E15" s="6">
        <v>38400194.75</v>
      </c>
    </row>
    <row r="16" spans="2:5" ht="12.75">
      <c r="B16" s="9" t="s">
        <v>13</v>
      </c>
      <c r="C16" s="6">
        <v>37961194</v>
      </c>
      <c r="D16" s="6">
        <v>29172166.77</v>
      </c>
      <c r="E16" s="6">
        <v>29172166.77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-24831</v>
      </c>
      <c r="D22" s="7">
        <f>D9-D14+D18</f>
        <v>10694608.859999985</v>
      </c>
      <c r="E22" s="7">
        <f>E9-E14+E18</f>
        <v>10694609.179999992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-24831</v>
      </c>
      <c r="D24" s="7">
        <f>D22-D12</f>
        <v>10876670.979999984</v>
      </c>
      <c r="E24" s="7">
        <f>E22-E12</f>
        <v>10876671.299999991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-24831</v>
      </c>
      <c r="D26" s="8">
        <f>D24-D18</f>
        <v>10876670.979999984</v>
      </c>
      <c r="E26" s="8">
        <f>E24-E18</f>
        <v>10876671.299999991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-24831</v>
      </c>
      <c r="D35" s="8">
        <f>D26-D31</f>
        <v>10876670.979999984</v>
      </c>
      <c r="E35" s="8">
        <f>E26-E31</f>
        <v>10876671.299999991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8" t="s">
        <v>20</v>
      </c>
      <c r="C38" s="72" t="s">
        <v>26</v>
      </c>
      <c r="D38" s="70" t="s">
        <v>5</v>
      </c>
      <c r="E38" s="19" t="s">
        <v>6</v>
      </c>
    </row>
    <row r="39" spans="2:5" ht="13.5" thickBot="1">
      <c r="B39" s="69"/>
      <c r="C39" s="73"/>
      <c r="D39" s="7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182062.12</v>
      </c>
      <c r="E44" s="24">
        <f>SUM(E45:E46)</f>
        <v>182062.12</v>
      </c>
    </row>
    <row r="45" spans="2:5" ht="12.75">
      <c r="B45" s="25" t="s">
        <v>31</v>
      </c>
      <c r="C45" s="22">
        <v>0</v>
      </c>
      <c r="D45" s="26">
        <v>182062.12</v>
      </c>
      <c r="E45" s="26">
        <v>182062.12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-182062.12</v>
      </c>
      <c r="E48" s="23">
        <f>E41-E44</f>
        <v>-182062.12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8" t="s">
        <v>20</v>
      </c>
      <c r="C51" s="19" t="s">
        <v>3</v>
      </c>
      <c r="D51" s="70" t="s">
        <v>5</v>
      </c>
      <c r="E51" s="19" t="s">
        <v>6</v>
      </c>
    </row>
    <row r="52" spans="2:5" ht="13.5" thickBot="1">
      <c r="B52" s="69"/>
      <c r="C52" s="20" t="s">
        <v>21</v>
      </c>
      <c r="D52" s="7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53005375.75</v>
      </c>
      <c r="D54" s="26">
        <f>D10</f>
        <v>44262129.73</v>
      </c>
      <c r="E54" s="26">
        <f>E10</f>
        <v>44262129.73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-182062.12</v>
      </c>
      <c r="E56" s="26">
        <f>E42-E45</f>
        <v>-182062.12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182062.12</v>
      </c>
      <c r="E58" s="26">
        <f>E45</f>
        <v>182062.12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53030206.75</v>
      </c>
      <c r="D60" s="22">
        <f>D15</f>
        <v>38400195.07</v>
      </c>
      <c r="E60" s="22">
        <f>E15</f>
        <v>38400194.75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-24831</v>
      </c>
      <c r="D64" s="23">
        <f>D54+D56-D60+D62</f>
        <v>5679872.539999999</v>
      </c>
      <c r="E64" s="23">
        <f>E54+E56-E60+E62</f>
        <v>5679872.859999999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-24831</v>
      </c>
      <c r="D66" s="23">
        <f>D64-D56</f>
        <v>5861934.659999999</v>
      </c>
      <c r="E66" s="23">
        <f>E64-E56</f>
        <v>5861934.9799999995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8" t="s">
        <v>20</v>
      </c>
      <c r="C69" s="72" t="s">
        <v>26</v>
      </c>
      <c r="D69" s="70" t="s">
        <v>5</v>
      </c>
      <c r="E69" s="19" t="s">
        <v>6</v>
      </c>
    </row>
    <row r="70" spans="2:5" ht="13.5" thickBot="1">
      <c r="B70" s="69"/>
      <c r="C70" s="73"/>
      <c r="D70" s="7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34186903.09</v>
      </c>
      <c r="E72" s="26">
        <f>E11</f>
        <v>34186903.09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29172166.77</v>
      </c>
      <c r="E78" s="22">
        <f>E16</f>
        <v>29172166.77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5014736.320000004</v>
      </c>
      <c r="E82" s="23">
        <f>E72+E74-E78+E80</f>
        <v>5014736.320000004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5014736.320000004</v>
      </c>
      <c r="E84" s="23">
        <f>E82-E74</f>
        <v>5014736.320000004</v>
      </c>
    </row>
    <row r="85" spans="2:5" ht="13.5" thickBot="1">
      <c r="B85" s="27"/>
      <c r="C85" s="28"/>
      <c r="D85" s="27"/>
      <c r="E85" s="27"/>
    </row>
    <row r="87" spans="2:5" ht="12.75">
      <c r="B87" s="50" t="s">
        <v>45</v>
      </c>
      <c r="C87" s="50"/>
      <c r="D87" s="50"/>
      <c r="E87" s="50"/>
    </row>
    <row r="88" spans="2:5" ht="19.5" customHeight="1">
      <c r="B88" s="50"/>
      <c r="C88" s="50"/>
      <c r="D88" s="50"/>
      <c r="E88" s="50"/>
    </row>
    <row r="89" spans="2:5" ht="15.75">
      <c r="B89" s="35"/>
      <c r="C89" s="35"/>
      <c r="D89" s="35"/>
      <c r="E89" s="36"/>
    </row>
    <row r="90" spans="2:5" ht="12.75">
      <c r="B90" s="51" t="s">
        <v>46</v>
      </c>
      <c r="C90" s="51"/>
      <c r="D90" s="51"/>
      <c r="E90" s="51"/>
    </row>
    <row r="91" spans="2:5" ht="40.5" customHeight="1">
      <c r="B91" s="51"/>
      <c r="C91" s="51"/>
      <c r="D91" s="51"/>
      <c r="E91" s="51"/>
    </row>
    <row r="92" spans="2:5" ht="12.75">
      <c r="B92" s="43"/>
      <c r="C92" s="43"/>
      <c r="D92" s="43"/>
      <c r="E92" s="37"/>
    </row>
    <row r="93" spans="2:5" ht="12.75">
      <c r="B93" s="43"/>
      <c r="C93" s="43"/>
      <c r="D93" s="43"/>
      <c r="E93" s="37"/>
    </row>
    <row r="94" spans="2:5" ht="12.75">
      <c r="B94" s="43"/>
      <c r="C94" s="43"/>
      <c r="D94" s="43"/>
      <c r="E94" s="37"/>
    </row>
    <row r="95" spans="2:5" ht="12.75">
      <c r="B95" s="43"/>
      <c r="C95" s="43"/>
      <c r="D95" s="43"/>
      <c r="E95" s="37"/>
    </row>
    <row r="96" spans="2:5" ht="12.75">
      <c r="B96" s="43"/>
      <c r="C96" s="43"/>
      <c r="D96" s="43"/>
      <c r="E96" s="37"/>
    </row>
    <row r="97" spans="2:5" ht="15.75">
      <c r="B97" s="41" t="s">
        <v>50</v>
      </c>
      <c r="C97" s="52" t="s">
        <v>49</v>
      </c>
      <c r="D97" s="52"/>
      <c r="E97" s="52"/>
    </row>
    <row r="98" spans="2:5" ht="15.75">
      <c r="B98" s="42" t="s">
        <v>52</v>
      </c>
      <c r="C98" s="53" t="s">
        <v>51</v>
      </c>
      <c r="D98" s="53"/>
      <c r="E98" s="53"/>
    </row>
    <row r="99" spans="2:5" ht="15.75">
      <c r="B99" s="40"/>
      <c r="C99" s="44"/>
      <c r="D99" s="44"/>
      <c r="E99" s="44"/>
    </row>
    <row r="100" spans="2:5" ht="15.75">
      <c r="B100" s="40"/>
      <c r="C100" s="44"/>
      <c r="D100" s="44"/>
      <c r="E100" s="44"/>
    </row>
    <row r="101" spans="2:5" ht="15.75">
      <c r="B101" s="40"/>
      <c r="C101" s="44"/>
      <c r="D101" s="44"/>
      <c r="E101" s="44"/>
    </row>
    <row r="102" spans="2:5" ht="16.5">
      <c r="B102" s="38"/>
      <c r="C102" s="38"/>
      <c r="D102" s="38"/>
      <c r="E102" s="39"/>
    </row>
    <row r="103" spans="2:5" ht="15.75">
      <c r="B103" s="52" t="s">
        <v>48</v>
      </c>
      <c r="C103" s="52"/>
      <c r="D103" s="52"/>
      <c r="E103" s="52"/>
    </row>
    <row r="104" spans="2:5" ht="15.75">
      <c r="B104" s="53" t="s">
        <v>47</v>
      </c>
      <c r="C104" s="53"/>
      <c r="D104" s="53"/>
      <c r="E104" s="53"/>
    </row>
  </sheetData>
  <sheetProtection/>
  <mergeCells count="21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87:E88"/>
    <mergeCell ref="B90:E91"/>
    <mergeCell ref="C97:E97"/>
    <mergeCell ref="C98:E98"/>
    <mergeCell ref="B103:E103"/>
    <mergeCell ref="B104:E104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4"/>
  <sheetViews>
    <sheetView view="pageBreakPreview" zoomScaleSheetLayoutView="100" zoomScalePageLayoutView="0" workbookViewId="0" topLeftCell="A1">
      <pane ySplit="8" topLeftCell="A85" activePane="bottomLeft" state="frozen"/>
      <selection pane="topLeft" activeCell="A1" sqref="A1"/>
      <selection pane="bottomLeft" activeCell="A86" sqref="A86:IV10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59"/>
      <c r="D3" s="59"/>
      <c r="E3" s="60"/>
    </row>
    <row r="4" spans="2:5" ht="12.75">
      <c r="B4" s="58" t="s">
        <v>54</v>
      </c>
      <c r="C4" s="59"/>
      <c r="D4" s="59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90966569.75</v>
      </c>
      <c r="D9" s="8">
        <f>SUM(D10:D12)</f>
        <v>84984927.43</v>
      </c>
      <c r="E9" s="8">
        <f>SUM(E10:E12)</f>
        <v>84984927.43</v>
      </c>
    </row>
    <row r="10" spans="2:5" ht="12.75">
      <c r="B10" s="9" t="s">
        <v>9</v>
      </c>
      <c r="C10" s="6">
        <v>53005375.75</v>
      </c>
      <c r="D10" s="6">
        <v>48836811.42</v>
      </c>
      <c r="E10" s="6">
        <v>48836811.42</v>
      </c>
    </row>
    <row r="11" spans="2:5" ht="12.75">
      <c r="B11" s="9" t="s">
        <v>10</v>
      </c>
      <c r="C11" s="6">
        <v>37961194</v>
      </c>
      <c r="D11" s="6">
        <v>36330178.13</v>
      </c>
      <c r="E11" s="6">
        <v>36330178.13</v>
      </c>
    </row>
    <row r="12" spans="2:5" ht="12.75">
      <c r="B12" s="9" t="s">
        <v>11</v>
      </c>
      <c r="C12" s="6">
        <f>C48</f>
        <v>0</v>
      </c>
      <c r="D12" s="6">
        <f>D48</f>
        <v>-182062.12</v>
      </c>
      <c r="E12" s="6">
        <f>E48</f>
        <v>-182062.12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90991400.75</v>
      </c>
      <c r="D14" s="8">
        <f>SUM(D15:D16)</f>
        <v>83673634.86</v>
      </c>
      <c r="E14" s="8">
        <f>SUM(E15:E16)</f>
        <v>81411679.88</v>
      </c>
    </row>
    <row r="15" spans="2:5" ht="12.75">
      <c r="B15" s="9" t="s">
        <v>12</v>
      </c>
      <c r="C15" s="6">
        <v>53030206.75</v>
      </c>
      <c r="D15" s="6">
        <v>48215342.04</v>
      </c>
      <c r="E15" s="6">
        <v>48215341.71</v>
      </c>
    </row>
    <row r="16" spans="2:5" ht="12.75">
      <c r="B16" s="9" t="s">
        <v>13</v>
      </c>
      <c r="C16" s="6">
        <v>37961194</v>
      </c>
      <c r="D16" s="6">
        <v>35458292.82</v>
      </c>
      <c r="E16" s="6">
        <v>33196338.17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-24831</v>
      </c>
      <c r="D22" s="7">
        <f>D9-D14+D18</f>
        <v>1311292.5700000077</v>
      </c>
      <c r="E22" s="7">
        <f>E9-E14+E18</f>
        <v>3573247.550000012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-24831</v>
      </c>
      <c r="D24" s="7">
        <f>D22-D12</f>
        <v>1493354.6900000079</v>
      </c>
      <c r="E24" s="7">
        <f>E22-E12</f>
        <v>3755309.670000012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-24831</v>
      </c>
      <c r="D26" s="8">
        <f>D24-D18</f>
        <v>1493354.6900000079</v>
      </c>
      <c r="E26" s="8">
        <f>E24-E18</f>
        <v>3755309.670000012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-24831</v>
      </c>
      <c r="D35" s="8">
        <f>D26-D31</f>
        <v>1493354.6900000079</v>
      </c>
      <c r="E35" s="8">
        <f>E26-E31</f>
        <v>3755309.670000012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8" t="s">
        <v>20</v>
      </c>
      <c r="C38" s="72" t="s">
        <v>26</v>
      </c>
      <c r="D38" s="70" t="s">
        <v>5</v>
      </c>
      <c r="E38" s="19" t="s">
        <v>6</v>
      </c>
    </row>
    <row r="39" spans="2:5" ht="13.5" thickBot="1">
      <c r="B39" s="69"/>
      <c r="C39" s="73"/>
      <c r="D39" s="7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182062.12</v>
      </c>
      <c r="E44" s="24">
        <f>SUM(E45:E46)</f>
        <v>182062.12</v>
      </c>
    </row>
    <row r="45" spans="2:5" ht="12.75">
      <c r="B45" s="25" t="s">
        <v>31</v>
      </c>
      <c r="C45" s="22">
        <v>0</v>
      </c>
      <c r="D45" s="26">
        <v>182062.12</v>
      </c>
      <c r="E45" s="26">
        <v>182062.12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-182062.12</v>
      </c>
      <c r="E48" s="23">
        <f>E41-E44</f>
        <v>-182062.12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8" t="s">
        <v>20</v>
      </c>
      <c r="C51" s="19" t="s">
        <v>3</v>
      </c>
      <c r="D51" s="70" t="s">
        <v>5</v>
      </c>
      <c r="E51" s="19" t="s">
        <v>6</v>
      </c>
    </row>
    <row r="52" spans="2:5" ht="13.5" thickBot="1">
      <c r="B52" s="69"/>
      <c r="C52" s="20" t="s">
        <v>21</v>
      </c>
      <c r="D52" s="7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53005375.75</v>
      </c>
      <c r="D54" s="26">
        <f>D10</f>
        <v>48836811.42</v>
      </c>
      <c r="E54" s="26">
        <f>E10</f>
        <v>48836811.42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-182062.12</v>
      </c>
      <c r="E56" s="26">
        <f>E42-E45</f>
        <v>-182062.12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182062.12</v>
      </c>
      <c r="E58" s="26">
        <f>E45</f>
        <v>182062.12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53030206.75</v>
      </c>
      <c r="D60" s="22">
        <f>D15</f>
        <v>48215342.04</v>
      </c>
      <c r="E60" s="22">
        <f>E15</f>
        <v>48215341.71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-24831</v>
      </c>
      <c r="D64" s="23">
        <f>D54+D56-D60+D62</f>
        <v>439407.26000000536</v>
      </c>
      <c r="E64" s="23">
        <f>E54+E56-E60+E62</f>
        <v>439407.5900000036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-24831</v>
      </c>
      <c r="D66" s="23">
        <f>D64-D56</f>
        <v>621469.3800000054</v>
      </c>
      <c r="E66" s="23">
        <f>E64-E56</f>
        <v>621469.7100000036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8" t="s">
        <v>20</v>
      </c>
      <c r="C69" s="72" t="s">
        <v>26</v>
      </c>
      <c r="D69" s="70" t="s">
        <v>5</v>
      </c>
      <c r="E69" s="19" t="s">
        <v>6</v>
      </c>
    </row>
    <row r="70" spans="2:5" ht="13.5" thickBot="1">
      <c r="B70" s="69"/>
      <c r="C70" s="73"/>
      <c r="D70" s="7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36330178.13</v>
      </c>
      <c r="E72" s="26">
        <f>E11</f>
        <v>36330178.13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35458292.82</v>
      </c>
      <c r="E78" s="22">
        <f>E16</f>
        <v>33196338.17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871885.3100000024</v>
      </c>
      <c r="E82" s="23">
        <f>E72+E74-E78+E80</f>
        <v>3133839.960000001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871885.3100000024</v>
      </c>
      <c r="E84" s="23">
        <f>E82-E74</f>
        <v>3133839.960000001</v>
      </c>
    </row>
    <row r="85" spans="2:5" ht="13.5" thickBot="1">
      <c r="B85" s="27"/>
      <c r="C85" s="28"/>
      <c r="D85" s="27"/>
      <c r="E85" s="27"/>
    </row>
    <row r="87" spans="2:5" ht="12.75">
      <c r="B87" s="50" t="s">
        <v>45</v>
      </c>
      <c r="C87" s="50"/>
      <c r="D87" s="50"/>
      <c r="E87" s="50"/>
    </row>
    <row r="88" spans="2:5" ht="19.5" customHeight="1">
      <c r="B88" s="50"/>
      <c r="C88" s="50"/>
      <c r="D88" s="50"/>
      <c r="E88" s="50"/>
    </row>
    <row r="89" spans="2:5" ht="15.75">
      <c r="B89" s="35"/>
      <c r="C89" s="35"/>
      <c r="D89" s="35"/>
      <c r="E89" s="36"/>
    </row>
    <row r="90" spans="2:5" ht="12.75">
      <c r="B90" s="51" t="s">
        <v>46</v>
      </c>
      <c r="C90" s="51"/>
      <c r="D90" s="51"/>
      <c r="E90" s="51"/>
    </row>
    <row r="91" spans="2:5" ht="40.5" customHeight="1">
      <c r="B91" s="51"/>
      <c r="C91" s="51"/>
      <c r="D91" s="51"/>
      <c r="E91" s="51"/>
    </row>
    <row r="92" spans="2:5" ht="12.75">
      <c r="B92" s="45"/>
      <c r="C92" s="45"/>
      <c r="D92" s="45"/>
      <c r="E92" s="37"/>
    </row>
    <row r="93" spans="2:5" ht="12.75">
      <c r="B93" s="45"/>
      <c r="C93" s="45"/>
      <c r="D93" s="45"/>
      <c r="E93" s="37"/>
    </row>
    <row r="94" spans="2:5" ht="12.75">
      <c r="B94" s="45"/>
      <c r="C94" s="45"/>
      <c r="D94" s="45"/>
      <c r="E94" s="37"/>
    </row>
    <row r="95" spans="2:5" ht="12.75">
      <c r="B95" s="45"/>
      <c r="C95" s="45"/>
      <c r="D95" s="45"/>
      <c r="E95" s="37"/>
    </row>
    <row r="96" spans="2:5" ht="12.75">
      <c r="B96" s="45"/>
      <c r="C96" s="45"/>
      <c r="D96" s="45"/>
      <c r="E96" s="37"/>
    </row>
    <row r="97" spans="2:5" ht="15.75">
      <c r="B97" s="41" t="s">
        <v>50</v>
      </c>
      <c r="C97" s="52" t="s">
        <v>49</v>
      </c>
      <c r="D97" s="52"/>
      <c r="E97" s="52"/>
    </row>
    <row r="98" spans="2:5" ht="15.75">
      <c r="B98" s="42" t="s">
        <v>52</v>
      </c>
      <c r="C98" s="53" t="s">
        <v>51</v>
      </c>
      <c r="D98" s="53"/>
      <c r="E98" s="53"/>
    </row>
    <row r="99" spans="2:5" ht="15.75">
      <c r="B99" s="40"/>
      <c r="C99" s="46"/>
      <c r="D99" s="46"/>
      <c r="E99" s="46"/>
    </row>
    <row r="100" spans="2:5" ht="15.75">
      <c r="B100" s="40"/>
      <c r="C100" s="46"/>
      <c r="D100" s="46"/>
      <c r="E100" s="46"/>
    </row>
    <row r="101" spans="2:5" ht="15.75">
      <c r="B101" s="40"/>
      <c r="C101" s="46"/>
      <c r="D101" s="46"/>
      <c r="E101" s="46"/>
    </row>
    <row r="102" spans="2:5" ht="16.5">
      <c r="B102" s="38"/>
      <c r="C102" s="38"/>
      <c r="D102" s="38"/>
      <c r="E102" s="39"/>
    </row>
    <row r="103" spans="2:5" ht="15.75">
      <c r="B103" s="52" t="s">
        <v>48</v>
      </c>
      <c r="C103" s="52"/>
      <c r="D103" s="52"/>
      <c r="E103" s="52"/>
    </row>
    <row r="104" spans="2:5" ht="15.75">
      <c r="B104" s="53" t="s">
        <v>47</v>
      </c>
      <c r="C104" s="53"/>
      <c r="D104" s="53"/>
      <c r="E104" s="53"/>
    </row>
  </sheetData>
  <sheetProtection/>
  <mergeCells count="21">
    <mergeCell ref="B87:E88"/>
    <mergeCell ref="B90:E91"/>
    <mergeCell ref="C97:E97"/>
    <mergeCell ref="C98:E98"/>
    <mergeCell ref="B103:E103"/>
    <mergeCell ref="B104:E104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5"/>
  <sheetViews>
    <sheetView tabSelected="1" view="pageBreakPreview" zoomScale="85" zoomScaleSheetLayoutView="85" zoomScalePageLayoutView="0" workbookViewId="0" topLeftCell="A1">
      <pane ySplit="8" topLeftCell="A78" activePane="bottomLeft" state="frozen"/>
      <selection pane="topLeft" activeCell="A1" sqref="A1"/>
      <selection pane="bottomLeft" activeCell="B98" sqref="B98:E10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55" t="s">
        <v>44</v>
      </c>
      <c r="C2" s="56"/>
      <c r="D2" s="56"/>
      <c r="E2" s="57"/>
    </row>
    <row r="3" spans="2:5" ht="12.75">
      <c r="B3" s="58" t="s">
        <v>0</v>
      </c>
      <c r="C3" s="74"/>
      <c r="D3" s="74"/>
      <c r="E3" s="60"/>
    </row>
    <row r="4" spans="2:5" ht="12.75">
      <c r="B4" s="58" t="s">
        <v>55</v>
      </c>
      <c r="C4" s="74"/>
      <c r="D4" s="74"/>
      <c r="E4" s="60"/>
    </row>
    <row r="5" spans="2:5" ht="13.5" thickBot="1">
      <c r="B5" s="61" t="s">
        <v>1</v>
      </c>
      <c r="C5" s="62"/>
      <c r="D5" s="62"/>
      <c r="E5" s="63"/>
    </row>
    <row r="6" spans="2:5" ht="13.5" thickBot="1">
      <c r="B6" s="2"/>
      <c r="C6" s="2"/>
      <c r="D6" s="2"/>
      <c r="E6" s="2"/>
    </row>
    <row r="7" spans="2:5" ht="12.75">
      <c r="B7" s="64" t="s">
        <v>2</v>
      </c>
      <c r="C7" s="3" t="s">
        <v>3</v>
      </c>
      <c r="D7" s="66" t="s">
        <v>5</v>
      </c>
      <c r="E7" s="3" t="s">
        <v>6</v>
      </c>
    </row>
    <row r="8" spans="2:5" ht="13.5" thickBot="1">
      <c r="B8" s="65"/>
      <c r="C8" s="4" t="s">
        <v>4</v>
      </c>
      <c r="D8" s="67"/>
      <c r="E8" s="4" t="s">
        <v>7</v>
      </c>
    </row>
    <row r="9" spans="2:5" ht="12.75">
      <c r="B9" s="7" t="s">
        <v>8</v>
      </c>
      <c r="C9" s="8">
        <f>SUM(C10:C12)</f>
        <v>90966569.75</v>
      </c>
      <c r="D9" s="8">
        <f>SUM(D10:D12)</f>
        <v>92107112.85</v>
      </c>
      <c r="E9" s="8">
        <f>SUM(E10:E12)</f>
        <v>92107112.85</v>
      </c>
    </row>
    <row r="10" spans="2:5" ht="12.75">
      <c r="B10" s="9" t="s">
        <v>9</v>
      </c>
      <c r="C10" s="6">
        <v>53005375.75</v>
      </c>
      <c r="D10" s="6">
        <v>53822404.54</v>
      </c>
      <c r="E10" s="6">
        <v>53822404.54</v>
      </c>
    </row>
    <row r="11" spans="2:5" ht="12.75">
      <c r="B11" s="9" t="s">
        <v>10</v>
      </c>
      <c r="C11" s="6">
        <v>37961194</v>
      </c>
      <c r="D11" s="6">
        <v>38466770.43</v>
      </c>
      <c r="E11" s="6">
        <v>38466770.43</v>
      </c>
    </row>
    <row r="12" spans="2:5" ht="12.75">
      <c r="B12" s="9" t="s">
        <v>11</v>
      </c>
      <c r="C12" s="6">
        <f>C48</f>
        <v>0</v>
      </c>
      <c r="D12" s="6">
        <f>D48</f>
        <v>-182062.12</v>
      </c>
      <c r="E12" s="6">
        <f>E48</f>
        <v>-182062.12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90966569.75</v>
      </c>
      <c r="D14" s="8">
        <f>SUM(D15:D16)</f>
        <v>93416376.69</v>
      </c>
      <c r="E14" s="8">
        <f>SUM(E15:E16)</f>
        <v>93416375.94</v>
      </c>
    </row>
    <row r="15" spans="2:5" ht="12.75">
      <c r="B15" s="9" t="s">
        <v>12</v>
      </c>
      <c r="C15" s="6">
        <v>53005375.75</v>
      </c>
      <c r="D15" s="6">
        <v>51923640.34</v>
      </c>
      <c r="E15" s="6">
        <v>51923640.01</v>
      </c>
    </row>
    <row r="16" spans="2:5" ht="12.75">
      <c r="B16" s="9" t="s">
        <v>13</v>
      </c>
      <c r="C16" s="6">
        <v>37961194</v>
      </c>
      <c r="D16" s="6">
        <v>41492736.35</v>
      </c>
      <c r="E16" s="6">
        <v>41492735.93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-1309263.8400000036</v>
      </c>
      <c r="E22" s="7">
        <f>E9-E14+E18</f>
        <v>-1309263.0900000036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-1127201.7200000035</v>
      </c>
      <c r="E24" s="7">
        <f>E22-E12</f>
        <v>-1127200.9700000035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-1127201.7200000035</v>
      </c>
      <c r="E26" s="8">
        <f>E24-E18</f>
        <v>-1127200.9700000035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54"/>
      <c r="C28" s="54"/>
      <c r="D28" s="54"/>
      <c r="E28" s="54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-1127201.7200000035</v>
      </c>
      <c r="E35" s="8">
        <f>E26-E31</f>
        <v>-1127200.9700000035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68" t="s">
        <v>20</v>
      </c>
      <c r="C38" s="72" t="s">
        <v>26</v>
      </c>
      <c r="D38" s="70" t="s">
        <v>5</v>
      </c>
      <c r="E38" s="19" t="s">
        <v>6</v>
      </c>
    </row>
    <row r="39" spans="2:5" ht="13.5" thickBot="1">
      <c r="B39" s="69"/>
      <c r="C39" s="73"/>
      <c r="D39" s="71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182062.12</v>
      </c>
      <c r="E44" s="24">
        <f>SUM(E45:E46)</f>
        <v>182062.12</v>
      </c>
    </row>
    <row r="45" spans="2:5" ht="12.75">
      <c r="B45" s="25" t="s">
        <v>31</v>
      </c>
      <c r="C45" s="22">
        <v>0</v>
      </c>
      <c r="D45" s="26">
        <v>182062.12</v>
      </c>
      <c r="E45" s="26">
        <v>182062.12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-182062.12</v>
      </c>
      <c r="E48" s="23">
        <f>E41-E44</f>
        <v>-182062.12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68" t="s">
        <v>20</v>
      </c>
      <c r="C51" s="19" t="s">
        <v>3</v>
      </c>
      <c r="D51" s="70" t="s">
        <v>5</v>
      </c>
      <c r="E51" s="19" t="s">
        <v>6</v>
      </c>
    </row>
    <row r="52" spans="2:5" ht="13.5" thickBot="1">
      <c r="B52" s="69"/>
      <c r="C52" s="20" t="s">
        <v>21</v>
      </c>
      <c r="D52" s="71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53005375.75</v>
      </c>
      <c r="D54" s="26">
        <f>D10</f>
        <v>53822404.54</v>
      </c>
      <c r="E54" s="26">
        <f>E10</f>
        <v>53822404.54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-182062.12</v>
      </c>
      <c r="E56" s="26">
        <f>E42-E45</f>
        <v>-182062.12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182062.12</v>
      </c>
      <c r="E58" s="26">
        <f>E45</f>
        <v>182062.12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53005375.75</v>
      </c>
      <c r="D60" s="22">
        <f>D15</f>
        <v>51923640.34</v>
      </c>
      <c r="E60" s="22">
        <f>E15</f>
        <v>51923640.01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1716702.0799999982</v>
      </c>
      <c r="E64" s="23">
        <f>E54+E56-E60+E62</f>
        <v>1716702.4100000039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1898764.1999999983</v>
      </c>
      <c r="E66" s="23">
        <f>E64-E56</f>
        <v>1898764.530000004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68" t="s">
        <v>20</v>
      </c>
      <c r="C69" s="72" t="s">
        <v>26</v>
      </c>
      <c r="D69" s="70" t="s">
        <v>5</v>
      </c>
      <c r="E69" s="19" t="s">
        <v>6</v>
      </c>
    </row>
    <row r="70" spans="2:5" ht="13.5" thickBot="1">
      <c r="B70" s="69"/>
      <c r="C70" s="73"/>
      <c r="D70" s="71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37961194</v>
      </c>
      <c r="D72" s="26">
        <f>D11</f>
        <v>38466770.43</v>
      </c>
      <c r="E72" s="26">
        <f>E11</f>
        <v>38466770.43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37961194</v>
      </c>
      <c r="D78" s="22">
        <f>D16</f>
        <v>41492736.35</v>
      </c>
      <c r="E78" s="22">
        <f>E16</f>
        <v>41492735.93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-3025965.920000002</v>
      </c>
      <c r="E82" s="23">
        <f>E72+E74-E78+E80</f>
        <v>-3025965.5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-3025965.920000002</v>
      </c>
      <c r="E84" s="23">
        <f>E82-E74</f>
        <v>-3025965.5</v>
      </c>
    </row>
    <row r="85" spans="2:5" ht="13.5" thickBot="1">
      <c r="B85" s="27"/>
      <c r="C85" s="28"/>
      <c r="D85" s="27"/>
      <c r="E85" s="27"/>
    </row>
    <row r="88" spans="2:5" ht="12.75">
      <c r="B88" s="50" t="s">
        <v>45</v>
      </c>
      <c r="C88" s="50"/>
      <c r="D88" s="50"/>
      <c r="E88" s="50"/>
    </row>
    <row r="89" spans="2:5" ht="19.5" customHeight="1">
      <c r="B89" s="50"/>
      <c r="C89" s="50"/>
      <c r="D89" s="50"/>
      <c r="E89" s="50"/>
    </row>
    <row r="90" spans="2:5" ht="15.75">
      <c r="B90" s="35"/>
      <c r="C90" s="35"/>
      <c r="D90" s="35"/>
      <c r="E90" s="36"/>
    </row>
    <row r="91" spans="2:5" ht="12.75">
      <c r="B91" s="51" t="s">
        <v>46</v>
      </c>
      <c r="C91" s="51"/>
      <c r="D91" s="51"/>
      <c r="E91" s="51"/>
    </row>
    <row r="92" spans="2:5" ht="40.5" customHeight="1">
      <c r="B92" s="51"/>
      <c r="C92" s="51"/>
      <c r="D92" s="51"/>
      <c r="E92" s="51"/>
    </row>
    <row r="93" spans="2:5" ht="12.75">
      <c r="B93" s="47"/>
      <c r="C93" s="47"/>
      <c r="D93" s="47"/>
      <c r="E93" s="37"/>
    </row>
    <row r="94" spans="2:5" ht="12.75">
      <c r="B94" s="47"/>
      <c r="C94" s="47"/>
      <c r="D94" s="47"/>
      <c r="E94" s="37"/>
    </row>
    <row r="95" spans="2:5" ht="12.75">
      <c r="B95" s="47"/>
      <c r="C95" s="47"/>
      <c r="D95" s="47"/>
      <c r="E95" s="37"/>
    </row>
    <row r="96" spans="2:5" ht="12.75">
      <c r="B96" s="47"/>
      <c r="C96" s="47"/>
      <c r="D96" s="47"/>
      <c r="E96" s="37"/>
    </row>
    <row r="97" spans="2:5" ht="12.75">
      <c r="B97" s="47"/>
      <c r="C97" s="47"/>
      <c r="D97" s="47"/>
      <c r="E97" s="37"/>
    </row>
    <row r="98" spans="2:5" ht="15.75">
      <c r="B98" s="41" t="s">
        <v>58</v>
      </c>
      <c r="C98" s="52" t="s">
        <v>57</v>
      </c>
      <c r="D98" s="52"/>
      <c r="E98" s="52"/>
    </row>
    <row r="99" spans="2:5" ht="15.75">
      <c r="B99" s="49" t="s">
        <v>61</v>
      </c>
      <c r="C99" s="53" t="s">
        <v>60</v>
      </c>
      <c r="D99" s="53"/>
      <c r="E99" s="53"/>
    </row>
    <row r="100" spans="2:5" ht="15.75">
      <c r="B100" s="40"/>
      <c r="C100" s="48"/>
      <c r="D100" s="48"/>
      <c r="E100" s="48"/>
    </row>
    <row r="101" spans="2:5" ht="15.75">
      <c r="B101" s="40"/>
      <c r="C101" s="48"/>
      <c r="D101" s="48"/>
      <c r="E101" s="48"/>
    </row>
    <row r="102" spans="2:5" ht="15.75">
      <c r="B102" s="40"/>
      <c r="C102" s="48"/>
      <c r="D102" s="48"/>
      <c r="E102" s="48"/>
    </row>
    <row r="103" spans="2:5" ht="16.5">
      <c r="B103" s="38"/>
      <c r="C103" s="38"/>
      <c r="D103" s="38"/>
      <c r="E103" s="39"/>
    </row>
    <row r="104" spans="2:5" ht="15.75">
      <c r="B104" s="52" t="s">
        <v>56</v>
      </c>
      <c r="C104" s="52"/>
      <c r="D104" s="52"/>
      <c r="E104" s="52"/>
    </row>
    <row r="105" spans="2:5" ht="15.75">
      <c r="B105" s="53" t="s">
        <v>59</v>
      </c>
      <c r="C105" s="53"/>
      <c r="D105" s="53"/>
      <c r="E105" s="53"/>
    </row>
  </sheetData>
  <sheetProtection/>
  <mergeCells count="21">
    <mergeCell ref="B88:E89"/>
    <mergeCell ref="B91:E92"/>
    <mergeCell ref="C98:E98"/>
    <mergeCell ref="C99:E99"/>
    <mergeCell ref="B104:E104"/>
    <mergeCell ref="B105:E105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360" verticalDpi="36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2021-01-11T23:39:33Z</cp:lastPrinted>
  <dcterms:created xsi:type="dcterms:W3CDTF">2016-10-11T20:00:09Z</dcterms:created>
  <dcterms:modified xsi:type="dcterms:W3CDTF">2021-01-12T17:32:07Z</dcterms:modified>
  <cp:category/>
  <cp:version/>
  <cp:contentType/>
  <cp:contentStatus/>
</cp:coreProperties>
</file>