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2"/>
  </bookViews>
  <sheets>
    <sheet name="ENERO" sheetId="1" r:id="rId1"/>
    <sheet name="FEBRERO" sheetId="2" r:id="rId2"/>
    <sheet name="MARZO" sheetId="3" r:id="rId3"/>
  </sheets>
  <definedNames>
    <definedName name="_xlnm.Print_Titles" localSheetId="0">'ENERO'!$2:$8</definedName>
    <definedName name="_xlnm.Print_Titles" localSheetId="1">'FEBRERO'!$2:$8</definedName>
    <definedName name="_xlnm.Print_Titles" localSheetId="2">'MARZO'!$1:$7</definedName>
  </definedNames>
  <calcPr fullCalcOnLoad="1"/>
</workbook>
</file>

<file path=xl/sharedStrings.xml><?xml version="1.0" encoding="utf-8"?>
<sst xmlns="http://schemas.openxmlformats.org/spreadsheetml/2006/main" count="249" uniqueCount="85">
  <si>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</si>
  <si>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</si>
  <si>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</si>
  <si>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</si>
  <si>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</si>
  <si>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</si>
  <si>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</si>
  <si>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</si>
  <si>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</si>
  <si>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</si>
  <si>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</si>
  <si>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</si>
  <si>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</si>
  <si>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</si>
  <si>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</si>
  <si>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</si>
  <si>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</si>
  <si>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</si>
  <si>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</si>
  <si>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</si>
  <si>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</si>
  <si>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</si>
  <si>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</si>
  <si>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</si>
  <si>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</si>
  <si>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</si>
  <si>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</si>
  <si>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</si>
  <si>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</si>
  <si>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</si>
  <si>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</si>
  <si>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</si>
  <si>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</si>
  <si>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</si>
  <si>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</si>
  <si>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</si>
  <si>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</si>
  <si>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</si>
  <si>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</si>
  <si>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</si>
  <si>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</si>
  <si>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</si>
  <si>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</si>
  <si>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</si>
  <si>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</si>
  <si>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</si>
  <si>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</si>
  <si>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</si>
  <si>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</si>
  <si>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</si>
  <si>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</si>
  <si>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</si>
  <si>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</si>
  <si>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</si>
  <si>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</si>
  <si>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</si>
  <si>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</si>
  <si>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</si>
  <si>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</si>
  <si>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</si>
  <si>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</si>
  <si>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</si>
  <si>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</si>
  <si>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</si>
  <si>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</si>
  <si>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</si>
  <si>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</si>
  <si>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</si>
  <si>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</si>
  <si>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</si>
  <si>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</si>
  <si>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</si>
  <si>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</si>
  <si>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MUNICIPIO DE FRANCISCO I. MADERO, HIDALGO (a)</t>
  </si>
  <si>
    <t>BAJO PROTESTA DE DECIR VERDAD DECLARAMOS QUE LOS ESTADOS FINANCIEROS Y SUS NOTAS, SON RAZONABLEMENTE CORRECTOS Y SON RESPONSABILIDAD DEL EMISOR</t>
  </si>
  <si>
    <t>"BAJO PROTESTA DE DECIR VERDAD DECLARAMOS QUE LAS CIFRAS CONTENIDAS EN ESTE ESTADO FINANCIERO SON VERACES Y CONTIENEN TODA LA INFORMACIÓN REFERENTE A LA SITUACIÓN Y/O LOS RESULTADOS DEL MUNICIPIO DE FRANCISCO I. MADERO, HIDALGO., AFIRMANDO SER LEGALMENTE RESPONSABLES DE LA AUTENTICIDAD Y VERACIDAD DE LAS MISMAS, Y ASÍ MISMO ASUMIMOS LA RESPONSABILIDAD DERIVADA DE CUALQUIER DECLARACIÓN EN FALSO SOBRE LAS MISMAS"</t>
  </si>
  <si>
    <t xml:space="preserve">PROFR. RICARDO JOSÚE OLGUÍN PARDO </t>
  </si>
  <si>
    <t xml:space="preserve">PROFRA. AIDA OLVERA PERCASTEGUI </t>
  </si>
  <si>
    <t xml:space="preserve">PRESIDENTE MUNICIPAL CONSTITUCIONAL </t>
  </si>
  <si>
    <t>SÍNDICA PROCURADOR</t>
  </si>
  <si>
    <t xml:space="preserve">L.C.E. SANDRA LÓPEZ SERRANO </t>
  </si>
  <si>
    <t>TESORERA MUNICIPAL</t>
  </si>
  <si>
    <t>Del 1 de Enero al 31 de Enero de 2021 (b)</t>
  </si>
  <si>
    <t>Del 1 de Enero al 28 de Febrero de 2021 (b)</t>
  </si>
  <si>
    <t>Del 1 de Enero al 31 de Marzo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</si>
</sst>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2"/>
      <color indexed="8"/>
      <name val="Arial Narrow"/>
      <family val="2"/>
    </font>
    <font>
      <sz val="9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63"/>
      <name val="Arial Narrow"/>
      <family val="2"/>
    </font>
    <font>
      <b/>
      <i/>
      <sz val="12"/>
      <color indexed="8"/>
      <name val="Arial Narrow"/>
      <family val="2"/>
    </font>
    <font>
      <i/>
      <sz val="12"/>
      <color indexed="8"/>
      <name val="Arial Narrow"/>
      <family val="2"/>
    </font>
    <font>
      <sz val="11"/>
      <color indexed="63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2"/>
      <color theme="1"/>
      <name val="Arial Narrow"/>
      <family val="2"/>
    </font>
    <font>
      <sz val="9"/>
      <color theme="1"/>
      <name val="Arial Narrow"/>
      <family val="2"/>
    </font>
    <font>
      <sz val="10"/>
      <color theme="1"/>
      <name val="Arial"/>
      <family val="2"/>
    </font>
    <font>
      <b/>
      <sz val="10"/>
      <color rgb="FF333333"/>
      <name val="Arial Narrow"/>
      <family val="2"/>
    </font>
    <font>
      <sz val="11"/>
      <color rgb="FF333333"/>
      <name val="Arial Narrow"/>
      <family val="2"/>
    </font>
    <font>
      <b/>
      <i/>
      <sz val="12"/>
      <color theme="1"/>
      <name val="Arial Narrow"/>
      <family val="2"/>
    </font>
    <font>
      <i/>
      <sz val="12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93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right"/>
    </xf>
    <xf numFmtId="164" fontId="47" fillId="0" borderId="10" xfId="0" applyNumberFormat="1" applyFont="1" applyBorder="1" applyAlignment="1">
      <alignment horizontal="right" vertical="center"/>
    </xf>
    <xf numFmtId="164" fontId="47" fillId="0" borderId="10" xfId="0" applyNumberFormat="1" applyFont="1" applyBorder="1" applyAlignment="1">
      <alignment horizontal="center" vertical="center"/>
    </xf>
    <xf numFmtId="164" fontId="47" fillId="0" borderId="11" xfId="0" applyNumberFormat="1" applyFont="1" applyBorder="1" applyAlignment="1">
      <alignment horizontal="right" vertical="center"/>
    </xf>
    <xf numFmtId="164" fontId="47" fillId="0" borderId="12" xfId="0" applyNumberFormat="1" applyFont="1" applyBorder="1" applyAlignment="1">
      <alignment vertical="center"/>
    </xf>
    <xf numFmtId="164" fontId="48" fillId="0" borderId="11" xfId="0" applyNumberFormat="1" applyFont="1" applyBorder="1" applyAlignment="1">
      <alignment horizontal="right" vertical="center"/>
    </xf>
    <xf numFmtId="164" fontId="47" fillId="33" borderId="10" xfId="0" applyNumberFormat="1" applyFont="1" applyFill="1" applyBorder="1" applyAlignment="1">
      <alignment horizontal="right" vertical="center"/>
    </xf>
    <xf numFmtId="164" fontId="47" fillId="33" borderId="10" xfId="0" applyNumberFormat="1" applyFont="1" applyFill="1" applyBorder="1" applyAlignment="1">
      <alignment horizontal="center" vertical="center"/>
    </xf>
    <xf numFmtId="164" fontId="47" fillId="0" borderId="10" xfId="0" applyNumberFormat="1" applyFont="1" applyBorder="1" applyAlignment="1">
      <alignment horizontal="justify" vertical="center"/>
    </xf>
    <xf numFmtId="164" fontId="48" fillId="0" borderId="10" xfId="0" applyNumberFormat="1" applyFont="1" applyBorder="1" applyAlignment="1">
      <alignment horizontal="right" vertical="center"/>
    </xf>
    <xf numFmtId="164" fontId="47" fillId="0" borderId="13" xfId="0" applyNumberFormat="1" applyFont="1" applyBorder="1" applyAlignment="1">
      <alignment horizontal="right" vertical="center"/>
    </xf>
    <xf numFmtId="164" fontId="47" fillId="0" borderId="13" xfId="0" applyNumberFormat="1" applyFont="1" applyBorder="1" applyAlignment="1">
      <alignment horizontal="justify" vertical="center"/>
    </xf>
    <xf numFmtId="164" fontId="48" fillId="0" borderId="12" xfId="0" applyNumberFormat="1" applyFont="1" applyBorder="1" applyAlignment="1">
      <alignment vertical="center"/>
    </xf>
    <xf numFmtId="164" fontId="47" fillId="0" borderId="12" xfId="0" applyNumberFormat="1" applyFont="1" applyBorder="1" applyAlignment="1">
      <alignment horizontal="left" vertical="center"/>
    </xf>
    <xf numFmtId="164" fontId="47" fillId="0" borderId="12" xfId="0" applyNumberFormat="1" applyFont="1" applyBorder="1" applyAlignment="1">
      <alignment horizontal="left" vertical="center" indent="1"/>
    </xf>
    <xf numFmtId="164" fontId="47" fillId="0" borderId="12" xfId="0" applyNumberFormat="1" applyFont="1" applyBorder="1" applyAlignment="1">
      <alignment horizontal="left" vertical="center" indent="3"/>
    </xf>
    <xf numFmtId="164" fontId="47" fillId="0" borderId="12" xfId="0" applyNumberFormat="1" applyFont="1" applyBorder="1" applyAlignment="1">
      <alignment horizontal="left" vertical="center" wrapText="1" indent="3"/>
    </xf>
    <xf numFmtId="164" fontId="47" fillId="0" borderId="12" xfId="0" applyNumberFormat="1" applyFont="1" applyBorder="1" applyAlignment="1">
      <alignment horizontal="left" vertical="center" wrapText="1"/>
    </xf>
    <xf numFmtId="164" fontId="47" fillId="0" borderId="12" xfId="0" applyNumberFormat="1" applyFont="1" applyBorder="1" applyAlignment="1">
      <alignment horizontal="left" vertical="center" wrapText="1" indent="1"/>
    </xf>
    <xf numFmtId="164" fontId="48" fillId="0" borderId="12" xfId="0" applyNumberFormat="1" applyFont="1" applyBorder="1" applyAlignment="1">
      <alignment vertical="center" wrapText="1"/>
    </xf>
    <xf numFmtId="164" fontId="47" fillId="0" borderId="14" xfId="0" applyNumberFormat="1" applyFont="1" applyBorder="1" applyAlignment="1">
      <alignment horizontal="left" vertical="center" wrapText="1"/>
    </xf>
    <xf numFmtId="0" fontId="49" fillId="0" borderId="0" xfId="0" applyFont="1" applyAlignment="1">
      <alignment/>
    </xf>
    <xf numFmtId="44" fontId="49" fillId="0" borderId="0" xfId="51" applyFont="1" applyAlignment="1">
      <alignment/>
    </xf>
    <xf numFmtId="44" fontId="50" fillId="0" borderId="0" xfId="51" applyFont="1" applyAlignment="1">
      <alignment/>
    </xf>
    <xf numFmtId="0" fontId="51" fillId="0" borderId="0" xfId="0" applyFont="1" applyAlignment="1">
      <alignment/>
    </xf>
    <xf numFmtId="164" fontId="47" fillId="0" borderId="15" xfId="0" applyNumberFormat="1" applyFont="1" applyBorder="1" applyAlignment="1">
      <alignment horizontal="right" vertical="center"/>
    </xf>
    <xf numFmtId="164" fontId="47" fillId="0" borderId="15" xfId="0" applyNumberFormat="1" applyFont="1" applyBorder="1" applyAlignment="1">
      <alignment horizontal="center" vertical="center"/>
    </xf>
    <xf numFmtId="164" fontId="47" fillId="0" borderId="16" xfId="0" applyNumberFormat="1" applyFont="1" applyBorder="1" applyAlignment="1">
      <alignment horizontal="left" vertical="center" indent="1"/>
    </xf>
    <xf numFmtId="0" fontId="48" fillId="33" borderId="17" xfId="0" applyFont="1" applyFill="1" applyBorder="1" applyAlignment="1">
      <alignment horizontal="center" vertical="center"/>
    </xf>
    <xf numFmtId="0" fontId="48" fillId="33" borderId="18" xfId="0" applyFont="1" applyFill="1" applyBorder="1" applyAlignment="1">
      <alignment horizontal="center" vertical="center"/>
    </xf>
    <xf numFmtId="0" fontId="48" fillId="33" borderId="19" xfId="0" applyFont="1" applyFill="1" applyBorder="1" applyAlignment="1">
      <alignment horizontal="center" vertical="center"/>
    </xf>
    <xf numFmtId="0" fontId="52" fillId="0" borderId="0" xfId="0" applyFont="1" applyAlignment="1">
      <alignment horizontal="center" wrapText="1"/>
    </xf>
    <xf numFmtId="0" fontId="48" fillId="33" borderId="17" xfId="0" applyFont="1" applyFill="1" applyBorder="1" applyAlignment="1">
      <alignment horizontal="center" vertical="center"/>
    </xf>
    <xf numFmtId="0" fontId="48" fillId="33" borderId="18" xfId="0" applyFont="1" applyFill="1" applyBorder="1" applyAlignment="1">
      <alignment horizontal="center" vertical="center"/>
    </xf>
    <xf numFmtId="0" fontId="48" fillId="33" borderId="19" xfId="0" applyFont="1" applyFill="1" applyBorder="1" applyAlignment="1">
      <alignment horizontal="center" vertical="center"/>
    </xf>
    <xf numFmtId="0" fontId="52" fillId="0" borderId="0" xfId="0" applyFont="1" applyAlignment="1">
      <alignment horizontal="center" wrapText="1"/>
    </xf>
    <xf numFmtId="164" fontId="47" fillId="0" borderId="12" xfId="0" applyNumberFormat="1" applyFont="1" applyBorder="1" applyAlignment="1">
      <alignment horizontal="right" vertical="center"/>
    </xf>
    <xf numFmtId="0" fontId="52" fillId="0" borderId="0" xfId="0" applyFont="1" applyAlignment="1">
      <alignment horizontal="center" wrapText="1"/>
    </xf>
    <xf numFmtId="0" fontId="48" fillId="33" borderId="17" xfId="0" applyFont="1" applyFill="1" applyBorder="1" applyAlignment="1">
      <alignment horizontal="center" vertical="center"/>
    </xf>
    <xf numFmtId="0" fontId="48" fillId="33" borderId="18" xfId="0" applyFont="1" applyFill="1" applyBorder="1" applyAlignment="1">
      <alignment horizontal="center" vertical="center"/>
    </xf>
    <xf numFmtId="0" fontId="48" fillId="33" borderId="19" xfId="0" applyFont="1" applyFill="1" applyBorder="1" applyAlignment="1">
      <alignment horizontal="center" vertical="center"/>
    </xf>
    <xf numFmtId="0" fontId="48" fillId="33" borderId="20" xfId="0" applyFont="1" applyFill="1" applyBorder="1" applyAlignment="1">
      <alignment horizontal="center" vertical="center"/>
    </xf>
    <xf numFmtId="0" fontId="48" fillId="33" borderId="14" xfId="0" applyFont="1" applyFill="1" applyBorder="1" applyAlignment="1">
      <alignment horizontal="center" vertical="center"/>
    </xf>
    <xf numFmtId="0" fontId="48" fillId="33" borderId="17" xfId="0" applyFont="1" applyFill="1" applyBorder="1" applyAlignment="1">
      <alignment horizontal="center" vertical="center"/>
    </xf>
    <xf numFmtId="0" fontId="48" fillId="33" borderId="21" xfId="0" applyFont="1" applyFill="1" applyBorder="1" applyAlignment="1">
      <alignment horizontal="center" vertical="center"/>
    </xf>
    <xf numFmtId="0" fontId="48" fillId="33" borderId="22" xfId="0" applyFont="1" applyFill="1" applyBorder="1" applyAlignment="1">
      <alignment horizontal="center" vertical="center"/>
    </xf>
    <xf numFmtId="0" fontId="48" fillId="33" borderId="18" xfId="0" applyFont="1" applyFill="1" applyBorder="1" applyAlignment="1">
      <alignment horizontal="center" vertical="center"/>
    </xf>
    <xf numFmtId="0" fontId="48" fillId="33" borderId="0" xfId="0" applyFont="1" applyFill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0" fontId="48" fillId="33" borderId="19" xfId="0" applyFont="1" applyFill="1" applyBorder="1" applyAlignment="1">
      <alignment horizontal="center" vertical="center"/>
    </xf>
    <xf numFmtId="0" fontId="48" fillId="33" borderId="23" xfId="0" applyFont="1" applyFill="1" applyBorder="1" applyAlignment="1">
      <alignment horizontal="center" vertical="center"/>
    </xf>
    <xf numFmtId="0" fontId="48" fillId="33" borderId="13" xfId="0" applyFont="1" applyFill="1" applyBorder="1" applyAlignment="1">
      <alignment horizontal="center" vertical="center"/>
    </xf>
    <xf numFmtId="0" fontId="48" fillId="33" borderId="24" xfId="0" applyFont="1" applyFill="1" applyBorder="1" applyAlignment="1">
      <alignment horizontal="center" vertical="center"/>
    </xf>
    <xf numFmtId="0" fontId="48" fillId="33" borderId="25" xfId="0" applyFont="1" applyFill="1" applyBorder="1" applyAlignment="1">
      <alignment horizontal="center" vertical="center"/>
    </xf>
    <xf numFmtId="0" fontId="48" fillId="33" borderId="26" xfId="0" applyFont="1" applyFill="1" applyBorder="1" applyAlignment="1">
      <alignment horizontal="center" vertical="center"/>
    </xf>
    <xf numFmtId="0" fontId="53" fillId="0" borderId="0" xfId="0" applyFont="1" applyAlignment="1">
      <alignment horizontal="center" wrapText="1"/>
    </xf>
    <xf numFmtId="0" fontId="48" fillId="33" borderId="12" xfId="0" applyFont="1" applyFill="1" applyBorder="1" applyAlignment="1">
      <alignment horizontal="center" vertical="center"/>
    </xf>
    <xf numFmtId="0" fontId="48" fillId="33" borderId="20" xfId="0" applyFont="1" applyFill="1" applyBorder="1" applyAlignment="1">
      <alignment horizontal="center" vertical="center" wrapText="1"/>
    </xf>
    <xf numFmtId="0" fontId="48" fillId="33" borderId="14" xfId="0" applyFont="1" applyFill="1" applyBorder="1" applyAlignment="1">
      <alignment horizontal="center" vertical="center" wrapText="1"/>
    </xf>
    <xf numFmtId="44" fontId="54" fillId="34" borderId="0" xfId="51" applyFont="1" applyFill="1" applyBorder="1" applyAlignment="1">
      <alignment horizontal="center" vertical="center" wrapText="1"/>
    </xf>
    <xf numFmtId="44" fontId="55" fillId="34" borderId="0" xfId="51" applyFont="1" applyFill="1" applyAlignment="1">
      <alignment horizontal="center" wrapText="1"/>
    </xf>
    <xf numFmtId="0" fontId="52" fillId="0" borderId="0" xfId="0" applyFont="1" applyAlignment="1">
      <alignment horizontal="center" wrapText="1"/>
    </xf>
    <xf numFmtId="0" fontId="54" fillId="34" borderId="0" xfId="0" applyFont="1" applyFill="1" applyBorder="1" applyAlignment="1">
      <alignment horizontal="center" vertical="center" wrapText="1"/>
    </xf>
    <xf numFmtId="4" fontId="55" fillId="34" borderId="0" xfId="0" applyNumberFormat="1" applyFont="1" applyFill="1" applyAlignment="1">
      <alignment horizontal="center" wrapText="1"/>
    </xf>
    <xf numFmtId="0" fontId="55" fillId="34" borderId="0" xfId="0" applyFont="1" applyFill="1" applyAlignment="1">
      <alignment horizontal="center" wrapText="1"/>
    </xf>
    <xf numFmtId="44" fontId="47" fillId="0" borderId="0" xfId="51" applyFont="1" applyAlignment="1">
      <alignment horizontal="right"/>
    </xf>
    <xf numFmtId="44" fontId="47" fillId="0" borderId="0" xfId="51" applyFont="1" applyAlignment="1">
      <alignment/>
    </xf>
    <xf numFmtId="44" fontId="48" fillId="33" borderId="24" xfId="51" applyFont="1" applyFill="1" applyBorder="1" applyAlignment="1">
      <alignment horizontal="center" vertical="center"/>
    </xf>
    <xf numFmtId="44" fontId="48" fillId="33" borderId="25" xfId="51" applyFont="1" applyFill="1" applyBorder="1" applyAlignment="1">
      <alignment horizontal="center" vertical="center"/>
    </xf>
    <xf numFmtId="44" fontId="48" fillId="33" borderId="26" xfId="51" applyFont="1" applyFill="1" applyBorder="1" applyAlignment="1">
      <alignment horizontal="center" vertical="center"/>
    </xf>
    <xf numFmtId="44" fontId="48" fillId="33" borderId="20" xfId="51" applyFont="1" applyFill="1" applyBorder="1" applyAlignment="1">
      <alignment horizontal="center" vertical="center"/>
    </xf>
    <xf numFmtId="44" fontId="48" fillId="33" borderId="20" xfId="51" applyFont="1" applyFill="1" applyBorder="1" applyAlignment="1">
      <alignment horizontal="center" vertical="center" wrapText="1"/>
    </xf>
    <xf numFmtId="44" fontId="48" fillId="33" borderId="12" xfId="51" applyFont="1" applyFill="1" applyBorder="1" applyAlignment="1">
      <alignment horizontal="center" vertical="center"/>
    </xf>
    <xf numFmtId="44" fontId="48" fillId="33" borderId="14" xfId="51" applyFont="1" applyFill="1" applyBorder="1" applyAlignment="1">
      <alignment horizontal="center" vertical="center"/>
    </xf>
    <xf numFmtId="44" fontId="48" fillId="33" borderId="14" xfId="51" applyFont="1" applyFill="1" applyBorder="1" applyAlignment="1">
      <alignment horizontal="center" vertical="center" wrapText="1"/>
    </xf>
    <xf numFmtId="44" fontId="47" fillId="0" borderId="10" xfId="51" applyFont="1" applyBorder="1" applyAlignment="1">
      <alignment horizontal="right" vertical="center"/>
    </xf>
    <xf numFmtId="44" fontId="47" fillId="0" borderId="10" xfId="51" applyFont="1" applyBorder="1" applyAlignment="1">
      <alignment horizontal="center" vertical="center"/>
    </xf>
    <xf numFmtId="44" fontId="47" fillId="0" borderId="11" xfId="51" applyFont="1" applyBorder="1" applyAlignment="1">
      <alignment horizontal="right" vertical="center"/>
    </xf>
    <xf numFmtId="44" fontId="48" fillId="0" borderId="10" xfId="51" applyFont="1" applyBorder="1" applyAlignment="1">
      <alignment horizontal="right" vertical="center"/>
    </xf>
    <xf numFmtId="44" fontId="48" fillId="0" borderId="11" xfId="51" applyFont="1" applyBorder="1" applyAlignment="1">
      <alignment horizontal="right" vertical="center"/>
    </xf>
    <xf numFmtId="44" fontId="47" fillId="0" borderId="12" xfId="51" applyFont="1" applyBorder="1" applyAlignment="1">
      <alignment vertical="center"/>
    </xf>
    <xf numFmtId="44" fontId="47" fillId="0" borderId="12" xfId="51" applyFont="1" applyBorder="1" applyAlignment="1">
      <alignment horizontal="right" vertical="center"/>
    </xf>
    <xf numFmtId="44" fontId="47" fillId="33" borderId="10" xfId="51" applyFont="1" applyFill="1" applyBorder="1" applyAlignment="1">
      <alignment horizontal="right" vertical="center"/>
    </xf>
    <xf numFmtId="44" fontId="47" fillId="33" borderId="10" xfId="51" applyFont="1" applyFill="1" applyBorder="1" applyAlignment="1">
      <alignment horizontal="center" vertical="center"/>
    </xf>
    <xf numFmtId="44" fontId="47" fillId="0" borderId="10" xfId="51" applyFont="1" applyBorder="1" applyAlignment="1">
      <alignment horizontal="justify" vertical="center"/>
    </xf>
    <xf numFmtId="44" fontId="47" fillId="0" borderId="15" xfId="51" applyFont="1" applyBorder="1" applyAlignment="1">
      <alignment horizontal="right" vertical="center"/>
    </xf>
    <xf numFmtId="44" fontId="47" fillId="0" borderId="15" xfId="51" applyFont="1" applyBorder="1" applyAlignment="1">
      <alignment horizontal="center" vertical="center"/>
    </xf>
    <xf numFmtId="44" fontId="47" fillId="0" borderId="13" xfId="51" applyFont="1" applyBorder="1" applyAlignment="1">
      <alignment horizontal="right" vertical="center"/>
    </xf>
    <xf numFmtId="44" fontId="47" fillId="0" borderId="13" xfId="51" applyFont="1" applyBorder="1" applyAlignment="1">
      <alignment horizontal="justify" vertical="center"/>
    </xf>
    <xf numFmtId="44" fontId="52" fillId="0" borderId="0" xfId="51" applyFont="1" applyAlignment="1">
      <alignment horizontal="center" wrapText="1"/>
    </xf>
    <xf numFmtId="44" fontId="51" fillId="0" borderId="0" xfId="51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9525</xdr:rowOff>
    </xdr:from>
    <xdr:to>
      <xdr:col>1</xdr:col>
      <xdr:colOff>1590675</xdr:colOff>
      <xdr:row>4</xdr:row>
      <xdr:rowOff>161925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80975"/>
          <a:ext cx="1581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9525</xdr:rowOff>
    </xdr:from>
    <xdr:to>
      <xdr:col>1</xdr:col>
      <xdr:colOff>1600200</xdr:colOff>
      <xdr:row>4</xdr:row>
      <xdr:rowOff>161925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80975"/>
          <a:ext cx="1581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19050</xdr:rowOff>
    </xdr:from>
    <xdr:to>
      <xdr:col>1</xdr:col>
      <xdr:colOff>1609725</xdr:colOff>
      <xdr:row>3</xdr:row>
      <xdr:rowOff>161925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"/>
          <a:ext cx="15811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00"/>
  <sheetViews>
    <sheetView view="pageBreakPreview" zoomScaleSheetLayoutView="100" zoomScalePageLayoutView="0" workbookViewId="0" topLeftCell="A1">
      <pane ySplit="8" topLeftCell="A14" activePane="bottomLeft" state="frozen"/>
      <selection pane="topLeft" activeCell="A1" sqref="A1"/>
      <selection pane="bottomLeft" activeCell="I81" sqref="A81:IV101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45" t="s">
        <v>73</v>
      </c>
      <c r="C2" s="46"/>
      <c r="D2" s="46"/>
      <c r="E2" s="46"/>
      <c r="F2" s="46"/>
      <c r="G2" s="46"/>
      <c r="H2" s="47"/>
    </row>
    <row r="3" spans="2:8" ht="12.75">
      <c r="B3" s="48" t="s">
        <v>0</v>
      </c>
      <c r="C3" s="49"/>
      <c r="D3" s="49"/>
      <c r="E3" s="49"/>
      <c r="F3" s="49"/>
      <c r="G3" s="49"/>
      <c r="H3" s="50"/>
    </row>
    <row r="4" spans="2:8" ht="12.75">
      <c r="B4" s="48" t="s">
        <v>82</v>
      </c>
      <c r="C4" s="49"/>
      <c r="D4" s="49"/>
      <c r="E4" s="49"/>
      <c r="F4" s="49"/>
      <c r="G4" s="49"/>
      <c r="H4" s="50"/>
    </row>
    <row r="5" spans="2:8" ht="13.5" thickBot="1">
      <c r="B5" s="51" t="s">
        <v>1</v>
      </c>
      <c r="C5" s="52"/>
      <c r="D5" s="52"/>
      <c r="E5" s="52"/>
      <c r="F5" s="52"/>
      <c r="G5" s="52"/>
      <c r="H5" s="53"/>
    </row>
    <row r="6" spans="2:8" ht="13.5" thickBot="1">
      <c r="B6" s="30"/>
      <c r="C6" s="54" t="s">
        <v>2</v>
      </c>
      <c r="D6" s="55"/>
      <c r="E6" s="55"/>
      <c r="F6" s="55"/>
      <c r="G6" s="56"/>
      <c r="H6" s="43" t="s">
        <v>3</v>
      </c>
    </row>
    <row r="7" spans="2:8" ht="12.75">
      <c r="B7" s="31" t="s">
        <v>4</v>
      </c>
      <c r="C7" s="43" t="s">
        <v>6</v>
      </c>
      <c r="D7" s="59" t="s">
        <v>7</v>
      </c>
      <c r="E7" s="43" t="s">
        <v>8</v>
      </c>
      <c r="F7" s="43" t="s">
        <v>9</v>
      </c>
      <c r="G7" s="43" t="s">
        <v>10</v>
      </c>
      <c r="H7" s="58"/>
    </row>
    <row r="8" spans="2:8" ht="13.5" thickBot="1">
      <c r="B8" s="32" t="s">
        <v>5</v>
      </c>
      <c r="C8" s="44"/>
      <c r="D8" s="60"/>
      <c r="E8" s="44"/>
      <c r="F8" s="44"/>
      <c r="G8" s="44"/>
      <c r="H8" s="44"/>
    </row>
    <row r="9" spans="2:8" ht="12.75">
      <c r="B9" s="14" t="s">
        <v>11</v>
      </c>
      <c r="C9" s="3"/>
      <c r="D9" s="4"/>
      <c r="E9" s="3"/>
      <c r="F9" s="4"/>
      <c r="G9" s="4"/>
      <c r="H9" s="3"/>
    </row>
    <row r="10" spans="2:8" ht="12.75">
      <c r="B10" s="16" t="s">
        <v>12</v>
      </c>
      <c r="C10" s="3">
        <v>3522582.85</v>
      </c>
      <c r="D10" s="4">
        <v>0</v>
      </c>
      <c r="E10" s="3">
        <f aca="true" t="shared" si="0" ref="E10:E16">C10+D10</f>
        <v>3522582.85</v>
      </c>
      <c r="F10" s="4">
        <v>1749716</v>
      </c>
      <c r="G10" s="4">
        <v>1749716</v>
      </c>
      <c r="H10" s="3">
        <f aca="true" t="shared" si="1" ref="H10:H16">G10-C10</f>
        <v>-1772866.85</v>
      </c>
    </row>
    <row r="11" spans="2:8" ht="12.75">
      <c r="B11" s="16" t="s">
        <v>13</v>
      </c>
      <c r="C11" s="3"/>
      <c r="D11" s="4"/>
      <c r="E11" s="3">
        <f t="shared" si="0"/>
        <v>0</v>
      </c>
      <c r="F11" s="4"/>
      <c r="G11" s="4"/>
      <c r="H11" s="3">
        <f t="shared" si="1"/>
        <v>0</v>
      </c>
    </row>
    <row r="12" spans="2:8" ht="12.75">
      <c r="B12" s="16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16" t="s">
        <v>15</v>
      </c>
      <c r="C13" s="3">
        <v>6347999.9</v>
      </c>
      <c r="D13" s="4">
        <v>0</v>
      </c>
      <c r="E13" s="3">
        <f t="shared" si="0"/>
        <v>6347999.9</v>
      </c>
      <c r="F13" s="4">
        <v>830864.5</v>
      </c>
      <c r="G13" s="4">
        <v>830864.5</v>
      </c>
      <c r="H13" s="3">
        <f t="shared" si="1"/>
        <v>-5517135.4</v>
      </c>
    </row>
    <row r="14" spans="2:8" ht="12.75">
      <c r="B14" s="16" t="s">
        <v>16</v>
      </c>
      <c r="C14" s="3"/>
      <c r="D14" s="4"/>
      <c r="E14" s="3">
        <f t="shared" si="0"/>
        <v>0</v>
      </c>
      <c r="F14" s="4"/>
      <c r="G14" s="4"/>
      <c r="H14" s="3">
        <f t="shared" si="1"/>
        <v>0</v>
      </c>
    </row>
    <row r="15" spans="2:8" ht="12.75">
      <c r="B15" s="16" t="s">
        <v>17</v>
      </c>
      <c r="C15" s="3">
        <v>696356</v>
      </c>
      <c r="D15" s="4">
        <v>0</v>
      </c>
      <c r="E15" s="3">
        <f t="shared" si="0"/>
        <v>696356</v>
      </c>
      <c r="F15" s="4">
        <v>204768.19</v>
      </c>
      <c r="G15" s="4">
        <v>204768.19</v>
      </c>
      <c r="H15" s="3">
        <f t="shared" si="1"/>
        <v>-491587.81</v>
      </c>
    </row>
    <row r="16" spans="2:8" ht="12.75">
      <c r="B16" s="16" t="s">
        <v>70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5.5">
      <c r="B17" s="20" t="s">
        <v>68</v>
      </c>
      <c r="C17" s="3">
        <f aca="true" t="shared" si="2" ref="C17:H17">SUM(C18:C28)</f>
        <v>45321270</v>
      </c>
      <c r="D17" s="5">
        <f t="shared" si="2"/>
        <v>0</v>
      </c>
      <c r="E17" s="5">
        <f t="shared" si="2"/>
        <v>45321270</v>
      </c>
      <c r="F17" s="5">
        <f t="shared" si="2"/>
        <v>3099655.2899999996</v>
      </c>
      <c r="G17" s="5">
        <f t="shared" si="2"/>
        <v>3099655.2899999996</v>
      </c>
      <c r="H17" s="5">
        <f t="shared" si="2"/>
        <v>-42221614.71</v>
      </c>
    </row>
    <row r="18" spans="2:8" ht="12.75">
      <c r="B18" s="17" t="s">
        <v>18</v>
      </c>
      <c r="C18" s="3">
        <v>29211532</v>
      </c>
      <c r="D18" s="4">
        <v>0</v>
      </c>
      <c r="E18" s="3">
        <f aca="true" t="shared" si="3" ref="E18:E28">C18+D18</f>
        <v>29211532</v>
      </c>
      <c r="F18" s="4">
        <v>1894863.8</v>
      </c>
      <c r="G18" s="4">
        <v>1894863.8</v>
      </c>
      <c r="H18" s="3">
        <f aca="true" t="shared" si="4" ref="H18:H28">G18-C18</f>
        <v>-27316668.2</v>
      </c>
    </row>
    <row r="19" spans="2:8" ht="12.75">
      <c r="B19" s="17" t="s">
        <v>19</v>
      </c>
      <c r="C19" s="3">
        <v>12769193</v>
      </c>
      <c r="D19" s="4">
        <v>0</v>
      </c>
      <c r="E19" s="3">
        <f t="shared" si="3"/>
        <v>12769193</v>
      </c>
      <c r="F19" s="4">
        <v>965103.87</v>
      </c>
      <c r="G19" s="4">
        <v>965103.87</v>
      </c>
      <c r="H19" s="3">
        <f t="shared" si="4"/>
        <v>-11804089.13</v>
      </c>
    </row>
    <row r="20" spans="2:8" ht="12.75">
      <c r="B20" s="17" t="s">
        <v>20</v>
      </c>
      <c r="C20" s="3">
        <v>1219336</v>
      </c>
      <c r="D20" s="4">
        <v>0</v>
      </c>
      <c r="E20" s="3">
        <f t="shared" si="3"/>
        <v>1219336</v>
      </c>
      <c r="F20" s="4">
        <v>138996.03</v>
      </c>
      <c r="G20" s="4">
        <v>138996.03</v>
      </c>
      <c r="H20" s="3">
        <f t="shared" si="4"/>
        <v>-1080339.97</v>
      </c>
    </row>
    <row r="21" spans="2:8" ht="12.75">
      <c r="B21" s="17" t="s">
        <v>21</v>
      </c>
      <c r="C21" s="3">
        <v>49633</v>
      </c>
      <c r="D21" s="4">
        <v>0</v>
      </c>
      <c r="E21" s="3">
        <f t="shared" si="3"/>
        <v>49633</v>
      </c>
      <c r="F21" s="4">
        <v>3682.64</v>
      </c>
      <c r="G21" s="4">
        <v>3682.64</v>
      </c>
      <c r="H21" s="3">
        <f t="shared" si="4"/>
        <v>-45950.36</v>
      </c>
    </row>
    <row r="22" spans="2:8" ht="12.75">
      <c r="B22" s="17" t="s">
        <v>22</v>
      </c>
      <c r="C22" s="3"/>
      <c r="D22" s="4"/>
      <c r="E22" s="3">
        <f t="shared" si="3"/>
        <v>0</v>
      </c>
      <c r="F22" s="4"/>
      <c r="G22" s="4"/>
      <c r="H22" s="3">
        <f t="shared" si="4"/>
        <v>0</v>
      </c>
    </row>
    <row r="23" spans="2:8" ht="25.5">
      <c r="B23" s="18" t="s">
        <v>23</v>
      </c>
      <c r="C23" s="3">
        <v>760147</v>
      </c>
      <c r="D23" s="4">
        <v>0</v>
      </c>
      <c r="E23" s="3">
        <f t="shared" si="3"/>
        <v>760147</v>
      </c>
      <c r="F23" s="4">
        <v>40913.19</v>
      </c>
      <c r="G23" s="4">
        <v>40913.19</v>
      </c>
      <c r="H23" s="3">
        <f t="shared" si="4"/>
        <v>-719233.81</v>
      </c>
    </row>
    <row r="24" spans="2:8" ht="25.5">
      <c r="B24" s="18" t="s">
        <v>24</v>
      </c>
      <c r="C24" s="3"/>
      <c r="D24" s="4"/>
      <c r="E24" s="3">
        <f t="shared" si="3"/>
        <v>0</v>
      </c>
      <c r="F24" s="4"/>
      <c r="G24" s="4"/>
      <c r="H24" s="3">
        <f t="shared" si="4"/>
        <v>0</v>
      </c>
    </row>
    <row r="25" spans="2:8" ht="12.75">
      <c r="B25" s="17" t="s">
        <v>25</v>
      </c>
      <c r="C25" s="3"/>
      <c r="D25" s="4"/>
      <c r="E25" s="3">
        <f t="shared" si="3"/>
        <v>0</v>
      </c>
      <c r="F25" s="4"/>
      <c r="G25" s="4"/>
      <c r="H25" s="3">
        <f t="shared" si="4"/>
        <v>0</v>
      </c>
    </row>
    <row r="26" spans="2:8" ht="12.75">
      <c r="B26" s="17" t="s">
        <v>26</v>
      </c>
      <c r="C26" s="3">
        <v>1311429</v>
      </c>
      <c r="D26" s="4">
        <v>0</v>
      </c>
      <c r="E26" s="3">
        <f t="shared" si="3"/>
        <v>1311429</v>
      </c>
      <c r="F26" s="4">
        <v>56095.76</v>
      </c>
      <c r="G26" s="4">
        <v>56095.76</v>
      </c>
      <c r="H26" s="3">
        <f t="shared" si="4"/>
        <v>-1255333.24</v>
      </c>
    </row>
    <row r="27" spans="2:8" ht="12.75">
      <c r="B27" s="17" t="s">
        <v>27</v>
      </c>
      <c r="C27" s="3"/>
      <c r="D27" s="4"/>
      <c r="E27" s="3">
        <f t="shared" si="3"/>
        <v>0</v>
      </c>
      <c r="F27" s="4"/>
      <c r="G27" s="4"/>
      <c r="H27" s="3">
        <f t="shared" si="4"/>
        <v>0</v>
      </c>
    </row>
    <row r="28" spans="2:8" ht="25.5">
      <c r="B28" s="18" t="s">
        <v>28</v>
      </c>
      <c r="C28" s="3"/>
      <c r="D28" s="4"/>
      <c r="E28" s="3">
        <f t="shared" si="3"/>
        <v>0</v>
      </c>
      <c r="F28" s="4"/>
      <c r="G28" s="4"/>
      <c r="H28" s="3">
        <f t="shared" si="4"/>
        <v>0</v>
      </c>
    </row>
    <row r="29" spans="2:8" ht="25.5">
      <c r="B29" s="20" t="s">
        <v>29</v>
      </c>
      <c r="C29" s="3">
        <f aca="true" t="shared" si="5" ref="C29:H29">SUM(C30:C34)</f>
        <v>2700</v>
      </c>
      <c r="D29" s="3">
        <f t="shared" si="5"/>
        <v>0</v>
      </c>
      <c r="E29" s="3">
        <f t="shared" si="5"/>
        <v>2700</v>
      </c>
      <c r="F29" s="3">
        <f t="shared" si="5"/>
        <v>0</v>
      </c>
      <c r="G29" s="3">
        <f t="shared" si="5"/>
        <v>0</v>
      </c>
      <c r="H29" s="3">
        <f t="shared" si="5"/>
        <v>-2700</v>
      </c>
    </row>
    <row r="30" spans="2:8" ht="12.75">
      <c r="B30" s="17" t="s">
        <v>30</v>
      </c>
      <c r="C30" s="3"/>
      <c r="D30" s="4"/>
      <c r="E30" s="3">
        <f aca="true" t="shared" si="6" ref="E30:E35">C30+D30</f>
        <v>0</v>
      </c>
      <c r="F30" s="4"/>
      <c r="G30" s="4"/>
      <c r="H30" s="3">
        <f aca="true" t="shared" si="7" ref="H30:H35">G30-C30</f>
        <v>0</v>
      </c>
    </row>
    <row r="31" spans="2:8" ht="12.75">
      <c r="B31" s="17" t="s">
        <v>31</v>
      </c>
      <c r="C31" s="3"/>
      <c r="D31" s="4"/>
      <c r="E31" s="3">
        <f t="shared" si="6"/>
        <v>0</v>
      </c>
      <c r="F31" s="4"/>
      <c r="G31" s="4"/>
      <c r="H31" s="3">
        <f t="shared" si="7"/>
        <v>0</v>
      </c>
    </row>
    <row r="32" spans="2:8" ht="12.75">
      <c r="B32" s="17" t="s">
        <v>32</v>
      </c>
      <c r="C32" s="3"/>
      <c r="D32" s="4"/>
      <c r="E32" s="3">
        <f t="shared" si="6"/>
        <v>0</v>
      </c>
      <c r="F32" s="4"/>
      <c r="G32" s="4"/>
      <c r="H32" s="3">
        <f t="shared" si="7"/>
        <v>0</v>
      </c>
    </row>
    <row r="33" spans="2:8" ht="25.5">
      <c r="B33" s="18" t="s">
        <v>33</v>
      </c>
      <c r="C33" s="3"/>
      <c r="D33" s="4"/>
      <c r="E33" s="3">
        <f t="shared" si="6"/>
        <v>0</v>
      </c>
      <c r="F33" s="4"/>
      <c r="G33" s="4"/>
      <c r="H33" s="3">
        <f t="shared" si="7"/>
        <v>0</v>
      </c>
    </row>
    <row r="34" spans="2:8" ht="12.75">
      <c r="B34" s="17" t="s">
        <v>34</v>
      </c>
      <c r="C34" s="3">
        <v>2700</v>
      </c>
      <c r="D34" s="4">
        <v>0</v>
      </c>
      <c r="E34" s="3">
        <f t="shared" si="6"/>
        <v>2700</v>
      </c>
      <c r="F34" s="4">
        <v>0</v>
      </c>
      <c r="G34" s="4">
        <v>0</v>
      </c>
      <c r="H34" s="3">
        <f t="shared" si="7"/>
        <v>-2700</v>
      </c>
    </row>
    <row r="35" spans="2:8" ht="12.75">
      <c r="B35" s="16" t="s">
        <v>71</v>
      </c>
      <c r="C35" s="3"/>
      <c r="D35" s="4"/>
      <c r="E35" s="3">
        <f t="shared" si="6"/>
        <v>0</v>
      </c>
      <c r="F35" s="4"/>
      <c r="G35" s="4"/>
      <c r="H35" s="3">
        <f t="shared" si="7"/>
        <v>0</v>
      </c>
    </row>
    <row r="36" spans="2:8" ht="12.75">
      <c r="B36" s="16" t="s">
        <v>35</v>
      </c>
      <c r="C36" s="3">
        <f aca="true" t="shared" si="8" ref="C36:H36">C37</f>
        <v>0</v>
      </c>
      <c r="D36" s="3">
        <f t="shared" si="8"/>
        <v>0</v>
      </c>
      <c r="E36" s="3">
        <f t="shared" si="8"/>
        <v>0</v>
      </c>
      <c r="F36" s="3">
        <f t="shared" si="8"/>
        <v>0</v>
      </c>
      <c r="G36" s="3">
        <f t="shared" si="8"/>
        <v>0</v>
      </c>
      <c r="H36" s="3">
        <f t="shared" si="8"/>
        <v>0</v>
      </c>
    </row>
    <row r="37" spans="2:8" ht="12.75">
      <c r="B37" s="17" t="s">
        <v>36</v>
      </c>
      <c r="C37" s="3"/>
      <c r="D37" s="4"/>
      <c r="E37" s="3">
        <f>C37+D37</f>
        <v>0</v>
      </c>
      <c r="F37" s="4"/>
      <c r="G37" s="4"/>
      <c r="H37" s="3">
        <f>G37-C37</f>
        <v>0</v>
      </c>
    </row>
    <row r="38" spans="2:8" ht="12.75">
      <c r="B38" s="16" t="s">
        <v>37</v>
      </c>
      <c r="C38" s="3">
        <f aca="true" t="shared" si="9" ref="C38:H38">C39+C40</f>
        <v>227347</v>
      </c>
      <c r="D38" s="3">
        <f t="shared" si="9"/>
        <v>0</v>
      </c>
      <c r="E38" s="3">
        <f t="shared" si="9"/>
        <v>227347</v>
      </c>
      <c r="F38" s="3">
        <f t="shared" si="9"/>
        <v>27526.17</v>
      </c>
      <c r="G38" s="3">
        <f t="shared" si="9"/>
        <v>27526.17</v>
      </c>
      <c r="H38" s="3">
        <f t="shared" si="9"/>
        <v>-199820.83000000002</v>
      </c>
    </row>
    <row r="39" spans="2:8" ht="12.75">
      <c r="B39" s="17" t="s">
        <v>38</v>
      </c>
      <c r="C39" s="3">
        <v>227347</v>
      </c>
      <c r="D39" s="4">
        <v>0</v>
      </c>
      <c r="E39" s="3">
        <f>C39+D39</f>
        <v>227347</v>
      </c>
      <c r="F39" s="4">
        <v>27526.17</v>
      </c>
      <c r="G39" s="4">
        <v>27526.17</v>
      </c>
      <c r="H39" s="3">
        <f>G39-C39</f>
        <v>-199820.83000000002</v>
      </c>
    </row>
    <row r="40" spans="2:8" ht="12.75">
      <c r="B40" s="17" t="s">
        <v>39</v>
      </c>
      <c r="C40" s="3"/>
      <c r="D40" s="4"/>
      <c r="E40" s="3">
        <f>C40+D40</f>
        <v>0</v>
      </c>
      <c r="F40" s="4"/>
      <c r="G40" s="4"/>
      <c r="H40" s="3">
        <f>G40-C40</f>
        <v>0</v>
      </c>
    </row>
    <row r="41" spans="2:8" ht="12.75">
      <c r="B41" s="15"/>
      <c r="C41" s="3"/>
      <c r="D41" s="4"/>
      <c r="E41" s="3"/>
      <c r="F41" s="4"/>
      <c r="G41" s="4"/>
      <c r="H41" s="3"/>
    </row>
    <row r="42" spans="2:8" ht="25.5">
      <c r="B42" s="21" t="s">
        <v>69</v>
      </c>
      <c r="C42" s="11">
        <f aca="true" t="shared" si="10" ref="C42:H42">C10+C11+C12+C13+C14+C15+C16+C17+C29+C35+C36+C38</f>
        <v>56118255.75</v>
      </c>
      <c r="D42" s="7">
        <f t="shared" si="10"/>
        <v>0</v>
      </c>
      <c r="E42" s="7">
        <f t="shared" si="10"/>
        <v>56118255.75</v>
      </c>
      <c r="F42" s="7">
        <f t="shared" si="10"/>
        <v>5912530.149999999</v>
      </c>
      <c r="G42" s="7">
        <f t="shared" si="10"/>
        <v>5912530.149999999</v>
      </c>
      <c r="H42" s="7">
        <f t="shared" si="10"/>
        <v>-50205725.6</v>
      </c>
    </row>
    <row r="43" spans="2:8" ht="12.75">
      <c r="B43" s="6"/>
      <c r="C43" s="3"/>
      <c r="D43" s="6"/>
      <c r="E43" s="38"/>
      <c r="F43" s="6"/>
      <c r="G43" s="6"/>
      <c r="H43" s="38"/>
    </row>
    <row r="44" spans="2:8" ht="25.5">
      <c r="B44" s="21" t="s">
        <v>40</v>
      </c>
      <c r="C44" s="8"/>
      <c r="D44" s="9"/>
      <c r="E44" s="8"/>
      <c r="F44" s="9"/>
      <c r="G44" s="9"/>
      <c r="H44" s="3"/>
    </row>
    <row r="45" spans="2:8" ht="12.75">
      <c r="B45" s="15"/>
      <c r="C45" s="3"/>
      <c r="D45" s="10"/>
      <c r="E45" s="3"/>
      <c r="F45" s="10"/>
      <c r="G45" s="10"/>
      <c r="H45" s="3"/>
    </row>
    <row r="46" spans="2:8" ht="12.75">
      <c r="B46" s="14" t="s">
        <v>41</v>
      </c>
      <c r="C46" s="3"/>
      <c r="D46" s="4"/>
      <c r="E46" s="3"/>
      <c r="F46" s="4"/>
      <c r="G46" s="4"/>
      <c r="H46" s="3"/>
    </row>
    <row r="47" spans="2:8" ht="12.75">
      <c r="B47" s="16" t="s">
        <v>42</v>
      </c>
      <c r="C47" s="3">
        <f aca="true" t="shared" si="11" ref="C47:H47">SUM(C48:C55)</f>
        <v>38466770</v>
      </c>
      <c r="D47" s="3">
        <f t="shared" si="11"/>
        <v>0</v>
      </c>
      <c r="E47" s="3">
        <f t="shared" si="11"/>
        <v>38466770</v>
      </c>
      <c r="F47" s="3">
        <f t="shared" si="11"/>
        <v>3376452.4000000004</v>
      </c>
      <c r="G47" s="3">
        <f t="shared" si="11"/>
        <v>3376452.4000000004</v>
      </c>
      <c r="H47" s="3">
        <f t="shared" si="11"/>
        <v>-35090317.6</v>
      </c>
    </row>
    <row r="48" spans="2:8" ht="25.5">
      <c r="B48" s="18" t="s">
        <v>43</v>
      </c>
      <c r="C48" s="3"/>
      <c r="D48" s="4"/>
      <c r="E48" s="3">
        <f aca="true" t="shared" si="12" ref="E48:E55">C48+D48</f>
        <v>0</v>
      </c>
      <c r="F48" s="4"/>
      <c r="G48" s="4"/>
      <c r="H48" s="3">
        <f aca="true" t="shared" si="13" ref="H48:H55">G48-C48</f>
        <v>0</v>
      </c>
    </row>
    <row r="49" spans="2:8" ht="25.5">
      <c r="B49" s="18" t="s">
        <v>44</v>
      </c>
      <c r="C49" s="3"/>
      <c r="D49" s="4"/>
      <c r="E49" s="3">
        <f t="shared" si="12"/>
        <v>0</v>
      </c>
      <c r="F49" s="4"/>
      <c r="G49" s="4"/>
      <c r="H49" s="3">
        <f t="shared" si="13"/>
        <v>0</v>
      </c>
    </row>
    <row r="50" spans="2:8" ht="25.5">
      <c r="B50" s="18" t="s">
        <v>45</v>
      </c>
      <c r="C50" s="3">
        <v>12747470</v>
      </c>
      <c r="D50" s="4">
        <v>0</v>
      </c>
      <c r="E50" s="3">
        <f t="shared" si="12"/>
        <v>12747470</v>
      </c>
      <c r="F50" s="4">
        <v>1259151.2</v>
      </c>
      <c r="G50" s="4">
        <v>1259151.2</v>
      </c>
      <c r="H50" s="3">
        <f t="shared" si="13"/>
        <v>-11488318.8</v>
      </c>
    </row>
    <row r="51" spans="2:8" ht="38.25">
      <c r="B51" s="18" t="s">
        <v>46</v>
      </c>
      <c r="C51" s="3">
        <v>25719300</v>
      </c>
      <c r="D51" s="4">
        <v>0</v>
      </c>
      <c r="E51" s="3">
        <f t="shared" si="12"/>
        <v>25719300</v>
      </c>
      <c r="F51" s="4">
        <v>2117301.2</v>
      </c>
      <c r="G51" s="4">
        <v>2117301.2</v>
      </c>
      <c r="H51" s="3">
        <f t="shared" si="13"/>
        <v>-23601998.8</v>
      </c>
    </row>
    <row r="52" spans="2:8" ht="12.75">
      <c r="B52" s="18" t="s">
        <v>47</v>
      </c>
      <c r="C52" s="3"/>
      <c r="D52" s="4"/>
      <c r="E52" s="3">
        <f t="shared" si="12"/>
        <v>0</v>
      </c>
      <c r="F52" s="4"/>
      <c r="G52" s="4"/>
      <c r="H52" s="3">
        <f t="shared" si="13"/>
        <v>0</v>
      </c>
    </row>
    <row r="53" spans="2:8" ht="25.5">
      <c r="B53" s="18" t="s">
        <v>48</v>
      </c>
      <c r="C53" s="3"/>
      <c r="D53" s="4"/>
      <c r="E53" s="3">
        <f t="shared" si="12"/>
        <v>0</v>
      </c>
      <c r="F53" s="4"/>
      <c r="G53" s="4"/>
      <c r="H53" s="3">
        <f t="shared" si="13"/>
        <v>0</v>
      </c>
    </row>
    <row r="54" spans="2:8" ht="25.5">
      <c r="B54" s="18" t="s">
        <v>49</v>
      </c>
      <c r="C54" s="3"/>
      <c r="D54" s="4"/>
      <c r="E54" s="3">
        <f t="shared" si="12"/>
        <v>0</v>
      </c>
      <c r="F54" s="4"/>
      <c r="G54" s="4"/>
      <c r="H54" s="3">
        <f t="shared" si="13"/>
        <v>0</v>
      </c>
    </row>
    <row r="55" spans="2:8" ht="25.5">
      <c r="B55" s="18" t="s">
        <v>50</v>
      </c>
      <c r="C55" s="3"/>
      <c r="D55" s="4"/>
      <c r="E55" s="3">
        <f t="shared" si="12"/>
        <v>0</v>
      </c>
      <c r="F55" s="4"/>
      <c r="G55" s="4"/>
      <c r="H55" s="3">
        <f t="shared" si="13"/>
        <v>0</v>
      </c>
    </row>
    <row r="56" spans="2:8" ht="12.75">
      <c r="B56" s="20" t="s">
        <v>51</v>
      </c>
      <c r="C56" s="3">
        <f aca="true" t="shared" si="14" ref="C56:H56">SUM(C57:C60)</f>
        <v>0</v>
      </c>
      <c r="D56" s="3">
        <f t="shared" si="14"/>
        <v>0</v>
      </c>
      <c r="E56" s="3">
        <f t="shared" si="14"/>
        <v>0</v>
      </c>
      <c r="F56" s="3">
        <f t="shared" si="14"/>
        <v>0</v>
      </c>
      <c r="G56" s="3">
        <f t="shared" si="14"/>
        <v>0</v>
      </c>
      <c r="H56" s="3">
        <f t="shared" si="14"/>
        <v>0</v>
      </c>
    </row>
    <row r="57" spans="2:8" ht="12.75">
      <c r="B57" s="18" t="s">
        <v>52</v>
      </c>
      <c r="C57" s="3"/>
      <c r="D57" s="4"/>
      <c r="E57" s="3">
        <f>C57+D57</f>
        <v>0</v>
      </c>
      <c r="F57" s="4"/>
      <c r="G57" s="4"/>
      <c r="H57" s="3">
        <f>G57-C57</f>
        <v>0</v>
      </c>
    </row>
    <row r="58" spans="2:8" ht="12.75">
      <c r="B58" s="18" t="s">
        <v>53</v>
      </c>
      <c r="C58" s="3"/>
      <c r="D58" s="4"/>
      <c r="E58" s="3">
        <f>C58+D58</f>
        <v>0</v>
      </c>
      <c r="F58" s="4"/>
      <c r="G58" s="4"/>
      <c r="H58" s="3">
        <f>G58-C58</f>
        <v>0</v>
      </c>
    </row>
    <row r="59" spans="2:8" ht="12.75">
      <c r="B59" s="18" t="s">
        <v>54</v>
      </c>
      <c r="C59" s="3"/>
      <c r="D59" s="4"/>
      <c r="E59" s="3">
        <f>C59+D59</f>
        <v>0</v>
      </c>
      <c r="F59" s="4"/>
      <c r="G59" s="4"/>
      <c r="H59" s="3">
        <f>G59-C59</f>
        <v>0</v>
      </c>
    </row>
    <row r="60" spans="2:8" ht="12.75">
      <c r="B60" s="18" t="s">
        <v>55</v>
      </c>
      <c r="C60" s="3"/>
      <c r="D60" s="4"/>
      <c r="E60" s="3">
        <f>C60+D60</f>
        <v>0</v>
      </c>
      <c r="F60" s="4"/>
      <c r="G60" s="4"/>
      <c r="H60" s="3">
        <f>G60-C60</f>
        <v>0</v>
      </c>
    </row>
    <row r="61" spans="2:8" ht="12.75">
      <c r="B61" s="20" t="s">
        <v>56</v>
      </c>
      <c r="C61" s="3">
        <f aca="true" t="shared" si="15" ref="C61:H61">C62+C63</f>
        <v>0</v>
      </c>
      <c r="D61" s="3">
        <f t="shared" si="15"/>
        <v>0</v>
      </c>
      <c r="E61" s="3">
        <f t="shared" si="15"/>
        <v>0</v>
      </c>
      <c r="F61" s="3">
        <f t="shared" si="15"/>
        <v>0</v>
      </c>
      <c r="G61" s="3">
        <f t="shared" si="15"/>
        <v>0</v>
      </c>
      <c r="H61" s="3">
        <f t="shared" si="15"/>
        <v>0</v>
      </c>
    </row>
    <row r="62" spans="2:8" ht="25.5">
      <c r="B62" s="18" t="s">
        <v>57</v>
      </c>
      <c r="C62" s="3"/>
      <c r="D62" s="4"/>
      <c r="E62" s="3">
        <f>C62+D62</f>
        <v>0</v>
      </c>
      <c r="F62" s="4"/>
      <c r="G62" s="4"/>
      <c r="H62" s="3">
        <f>G62-C62</f>
        <v>0</v>
      </c>
    </row>
    <row r="63" spans="2:8" ht="12.75">
      <c r="B63" s="18" t="s">
        <v>58</v>
      </c>
      <c r="C63" s="3"/>
      <c r="D63" s="4"/>
      <c r="E63" s="3">
        <f>C63+D63</f>
        <v>0</v>
      </c>
      <c r="F63" s="4"/>
      <c r="G63" s="4"/>
      <c r="H63" s="3">
        <f>G63-C63</f>
        <v>0</v>
      </c>
    </row>
    <row r="64" spans="2:8" ht="38.25">
      <c r="B64" s="20" t="s">
        <v>72</v>
      </c>
      <c r="C64" s="3"/>
      <c r="D64" s="4"/>
      <c r="E64" s="3">
        <f>C64+D64</f>
        <v>0</v>
      </c>
      <c r="F64" s="4"/>
      <c r="G64" s="4"/>
      <c r="H64" s="3">
        <f>G64-C64</f>
        <v>0</v>
      </c>
    </row>
    <row r="65" spans="2:8" ht="12.75">
      <c r="B65" s="29" t="s">
        <v>59</v>
      </c>
      <c r="C65" s="27"/>
      <c r="D65" s="28"/>
      <c r="E65" s="27">
        <f>C65+D65</f>
        <v>0</v>
      </c>
      <c r="F65" s="28"/>
      <c r="G65" s="28"/>
      <c r="H65" s="27">
        <f>G65-C65</f>
        <v>0</v>
      </c>
    </row>
    <row r="66" spans="2:8" ht="12.75">
      <c r="B66" s="15"/>
      <c r="C66" s="3"/>
      <c r="D66" s="10"/>
      <c r="E66" s="3"/>
      <c r="F66" s="10"/>
      <c r="G66" s="10"/>
      <c r="H66" s="3"/>
    </row>
    <row r="67" spans="2:8" ht="25.5">
      <c r="B67" s="21" t="s">
        <v>60</v>
      </c>
      <c r="C67" s="11">
        <f aca="true" t="shared" si="16" ref="C67:H67">C47+C56+C61+C64+C65</f>
        <v>38466770</v>
      </c>
      <c r="D67" s="11">
        <f t="shared" si="16"/>
        <v>0</v>
      </c>
      <c r="E67" s="11">
        <f t="shared" si="16"/>
        <v>38466770</v>
      </c>
      <c r="F67" s="11">
        <f t="shared" si="16"/>
        <v>3376452.4000000004</v>
      </c>
      <c r="G67" s="11">
        <f t="shared" si="16"/>
        <v>3376452.4000000004</v>
      </c>
      <c r="H67" s="11">
        <f t="shared" si="16"/>
        <v>-35090317.6</v>
      </c>
    </row>
    <row r="68" spans="2:8" ht="12.75">
      <c r="B68" s="19"/>
      <c r="C68" s="3"/>
      <c r="D68" s="10"/>
      <c r="E68" s="3"/>
      <c r="F68" s="10"/>
      <c r="G68" s="10"/>
      <c r="H68" s="3"/>
    </row>
    <row r="69" spans="2:8" ht="25.5">
      <c r="B69" s="21" t="s">
        <v>61</v>
      </c>
      <c r="C69" s="11">
        <f aca="true" t="shared" si="17" ref="C69:H69">C70</f>
        <v>0</v>
      </c>
      <c r="D69" s="11">
        <f t="shared" si="17"/>
        <v>0</v>
      </c>
      <c r="E69" s="11">
        <f t="shared" si="17"/>
        <v>0</v>
      </c>
      <c r="F69" s="11">
        <f t="shared" si="17"/>
        <v>0</v>
      </c>
      <c r="G69" s="11">
        <f t="shared" si="17"/>
        <v>0</v>
      </c>
      <c r="H69" s="11">
        <f t="shared" si="17"/>
        <v>0</v>
      </c>
    </row>
    <row r="70" spans="2:8" ht="12.75">
      <c r="B70" s="19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19"/>
      <c r="C71" s="3"/>
      <c r="D71" s="4"/>
      <c r="E71" s="3"/>
      <c r="F71" s="4"/>
      <c r="G71" s="4"/>
      <c r="H71" s="3"/>
    </row>
    <row r="72" spans="2:8" ht="12.75">
      <c r="B72" s="21" t="s">
        <v>63</v>
      </c>
      <c r="C72" s="11">
        <f aca="true" t="shared" si="18" ref="C72:H72">C42+C67+C69</f>
        <v>94585025.75</v>
      </c>
      <c r="D72" s="11">
        <f t="shared" si="18"/>
        <v>0</v>
      </c>
      <c r="E72" s="11">
        <f t="shared" si="18"/>
        <v>94585025.75</v>
      </c>
      <c r="F72" s="11">
        <f t="shared" si="18"/>
        <v>9288982.55</v>
      </c>
      <c r="G72" s="11">
        <f t="shared" si="18"/>
        <v>9288982.55</v>
      </c>
      <c r="H72" s="11">
        <f t="shared" si="18"/>
        <v>-85296043.2</v>
      </c>
    </row>
    <row r="73" spans="2:8" ht="12.75">
      <c r="B73" s="19"/>
      <c r="C73" s="3"/>
      <c r="D73" s="4"/>
      <c r="E73" s="3"/>
      <c r="F73" s="4"/>
      <c r="G73" s="4"/>
      <c r="H73" s="3"/>
    </row>
    <row r="74" spans="2:8" ht="12.75">
      <c r="B74" s="21" t="s">
        <v>64</v>
      </c>
      <c r="C74" s="3"/>
      <c r="D74" s="4"/>
      <c r="E74" s="3"/>
      <c r="F74" s="4"/>
      <c r="G74" s="4"/>
      <c r="H74" s="3"/>
    </row>
    <row r="75" spans="2:8" ht="25.5">
      <c r="B75" s="19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19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1" t="s">
        <v>67</v>
      </c>
      <c r="C77" s="11">
        <f aca="true" t="shared" si="19" ref="C77:H77">SUM(C75:C76)</f>
        <v>0</v>
      </c>
      <c r="D77" s="11">
        <f t="shared" si="19"/>
        <v>0</v>
      </c>
      <c r="E77" s="11">
        <f t="shared" si="19"/>
        <v>0</v>
      </c>
      <c r="F77" s="11">
        <f t="shared" si="19"/>
        <v>0</v>
      </c>
      <c r="G77" s="11">
        <f t="shared" si="19"/>
        <v>0</v>
      </c>
      <c r="H77" s="11">
        <f t="shared" si="19"/>
        <v>0</v>
      </c>
    </row>
    <row r="78" spans="2:8" ht="13.5" thickBot="1">
      <c r="B78" s="22"/>
      <c r="C78" s="12"/>
      <c r="D78" s="13"/>
      <c r="E78" s="12"/>
      <c r="F78" s="13"/>
      <c r="G78" s="13"/>
      <c r="H78" s="12"/>
    </row>
    <row r="81" spans="1:8" ht="12.75">
      <c r="A81" s="57" t="s">
        <v>74</v>
      </c>
      <c r="B81" s="57"/>
      <c r="C81" s="57"/>
      <c r="D81" s="57"/>
      <c r="E81" s="57"/>
      <c r="F81" s="57"/>
      <c r="G81" s="57"/>
      <c r="H81" s="57"/>
    </row>
    <row r="82" spans="1:8" ht="27.75" customHeight="1">
      <c r="A82" s="57"/>
      <c r="B82" s="57"/>
      <c r="C82" s="57"/>
      <c r="D82" s="57"/>
      <c r="E82" s="57"/>
      <c r="F82" s="57"/>
      <c r="G82" s="57"/>
      <c r="H82" s="57"/>
    </row>
    <row r="83" spans="1:8" ht="15.75">
      <c r="A83" s="23"/>
      <c r="B83" s="23"/>
      <c r="C83" s="23"/>
      <c r="D83" s="24"/>
      <c r="E83" s="24"/>
      <c r="F83" s="25"/>
      <c r="G83" s="25"/>
      <c r="H83" s="25"/>
    </row>
    <row r="84" spans="1:8" ht="15.75">
      <c r="A84" s="23"/>
      <c r="B84" s="23"/>
      <c r="C84" s="23"/>
      <c r="D84" s="24"/>
      <c r="E84" s="24"/>
      <c r="F84" s="25"/>
      <c r="G84" s="25"/>
      <c r="H84" s="25"/>
    </row>
    <row r="85" spans="1:8" ht="12.75">
      <c r="A85" s="63" t="s">
        <v>75</v>
      </c>
      <c r="B85" s="63"/>
      <c r="C85" s="63"/>
      <c r="D85" s="63"/>
      <c r="E85" s="63"/>
      <c r="F85" s="63"/>
      <c r="G85" s="63"/>
      <c r="H85" s="63"/>
    </row>
    <row r="86" spans="1:8" ht="42" customHeight="1">
      <c r="A86" s="63"/>
      <c r="B86" s="63"/>
      <c r="C86" s="63"/>
      <c r="D86" s="63"/>
      <c r="E86" s="63"/>
      <c r="F86" s="63"/>
      <c r="G86" s="63"/>
      <c r="H86" s="63"/>
    </row>
    <row r="87" spans="1:8" ht="12.75">
      <c r="A87" s="33"/>
      <c r="B87" s="33"/>
      <c r="C87" s="33"/>
      <c r="D87" s="33"/>
      <c r="E87" s="33"/>
      <c r="F87" s="33"/>
      <c r="G87" s="33"/>
      <c r="H87" s="33"/>
    </row>
    <row r="88" spans="1:8" ht="12.75">
      <c r="A88" s="33"/>
      <c r="B88" s="33"/>
      <c r="C88" s="33"/>
      <c r="D88" s="33"/>
      <c r="E88" s="33"/>
      <c r="F88" s="33"/>
      <c r="G88" s="33"/>
      <c r="H88" s="33"/>
    </row>
    <row r="89" spans="1:8" ht="12.75">
      <c r="A89" s="33"/>
      <c r="B89" s="33"/>
      <c r="C89" s="33"/>
      <c r="D89" s="33"/>
      <c r="E89" s="33"/>
      <c r="F89" s="33"/>
      <c r="G89" s="33"/>
      <c r="H89" s="33"/>
    </row>
    <row r="90" spans="1:8" ht="12.75">
      <c r="A90" s="33"/>
      <c r="B90" s="33"/>
      <c r="C90" s="33"/>
      <c r="D90" s="33"/>
      <c r="E90" s="33"/>
      <c r="F90" s="33"/>
      <c r="G90" s="33"/>
      <c r="H90" s="33"/>
    </row>
    <row r="91" spans="1:8" ht="15.75">
      <c r="A91" s="23"/>
      <c r="B91" s="23"/>
      <c r="C91" s="24"/>
      <c r="D91" s="24"/>
      <c r="E91" s="23"/>
      <c r="F91" s="25"/>
      <c r="G91" s="25"/>
      <c r="H91" s="25"/>
    </row>
    <row r="92" spans="1:8" ht="15.75" customHeight="1">
      <c r="A92" s="64" t="s">
        <v>76</v>
      </c>
      <c r="B92" s="64"/>
      <c r="C92" s="64"/>
      <c r="E92" s="61" t="s">
        <v>77</v>
      </c>
      <c r="F92" s="61"/>
      <c r="G92" s="61"/>
      <c r="H92" s="61"/>
    </row>
    <row r="93" spans="1:8" ht="15.75" customHeight="1">
      <c r="A93" s="65" t="s">
        <v>78</v>
      </c>
      <c r="B93" s="66"/>
      <c r="C93" s="66"/>
      <c r="E93" s="62" t="s">
        <v>79</v>
      </c>
      <c r="F93" s="62"/>
      <c r="G93" s="62"/>
      <c r="H93" s="62"/>
    </row>
    <row r="94" spans="1:8" ht="12.75">
      <c r="A94" s="26"/>
      <c r="B94" s="26"/>
      <c r="C94" s="26"/>
      <c r="D94" s="26"/>
      <c r="E94" s="26"/>
      <c r="F94" s="26"/>
      <c r="G94" s="26"/>
      <c r="H94" s="26"/>
    </row>
    <row r="95" spans="1:8" ht="12.75">
      <c r="A95" s="26"/>
      <c r="B95" s="26"/>
      <c r="C95" s="26"/>
      <c r="D95" s="26"/>
      <c r="E95" s="26"/>
      <c r="F95" s="26"/>
      <c r="G95" s="26"/>
      <c r="H95" s="26"/>
    </row>
    <row r="96" spans="1:8" ht="12.75">
      <c r="A96" s="26"/>
      <c r="B96" s="26"/>
      <c r="C96" s="26"/>
      <c r="D96" s="26"/>
      <c r="E96" s="26"/>
      <c r="F96" s="26"/>
      <c r="G96" s="26"/>
      <c r="H96" s="26"/>
    </row>
    <row r="97" spans="1:8" ht="12.75">
      <c r="A97" s="26"/>
      <c r="B97" s="26"/>
      <c r="C97" s="26"/>
      <c r="D97" s="26"/>
      <c r="E97" s="26"/>
      <c r="F97" s="26"/>
      <c r="G97" s="26"/>
      <c r="H97" s="26"/>
    </row>
    <row r="98" spans="1:8" ht="12.75">
      <c r="A98" s="26"/>
      <c r="B98" s="26"/>
      <c r="C98" s="26"/>
      <c r="D98" s="26"/>
      <c r="E98" s="26"/>
      <c r="F98" s="26"/>
      <c r="G98" s="26"/>
      <c r="H98" s="26"/>
    </row>
    <row r="99" spans="1:8" ht="15.75">
      <c r="A99" s="26"/>
      <c r="B99" s="61" t="s">
        <v>80</v>
      </c>
      <c r="C99" s="61"/>
      <c r="D99" s="61"/>
      <c r="E99" s="61"/>
      <c r="F99" s="61"/>
      <c r="G99" s="61"/>
      <c r="H99" s="61"/>
    </row>
    <row r="100" spans="1:8" ht="15.75">
      <c r="A100" s="26"/>
      <c r="B100" s="62" t="s">
        <v>81</v>
      </c>
      <c r="C100" s="62"/>
      <c r="D100" s="62"/>
      <c r="E100" s="62"/>
      <c r="F100" s="62"/>
      <c r="G100" s="62"/>
      <c r="H100" s="62"/>
    </row>
  </sheetData>
  <sheetProtection/>
  <mergeCells count="19">
    <mergeCell ref="E93:H93"/>
    <mergeCell ref="B99:H99"/>
    <mergeCell ref="B100:H100"/>
    <mergeCell ref="A85:H86"/>
    <mergeCell ref="A92:C92"/>
    <mergeCell ref="A93:C93"/>
    <mergeCell ref="A81:H82"/>
    <mergeCell ref="H6:H8"/>
    <mergeCell ref="C7:C8"/>
    <mergeCell ref="D7:D8"/>
    <mergeCell ref="E7:E8"/>
    <mergeCell ref="E92:H92"/>
    <mergeCell ref="F7:F8"/>
    <mergeCell ref="G7:G8"/>
    <mergeCell ref="B2:H2"/>
    <mergeCell ref="B3:H3"/>
    <mergeCell ref="B4:H4"/>
    <mergeCell ref="B5:H5"/>
    <mergeCell ref="C6:G6"/>
  </mergeCells>
  <printOptions/>
  <pageMargins left="0.7086614173228347" right="0.7086614173228347" top="0.7480314960629921" bottom="0.7480314960629921" header="0.31496062992125984" footer="0.31496062992125984"/>
  <pageSetup fitToHeight="0" fitToWidth="1" horizontalDpi="360" verticalDpi="360" orientation="portrait" scale="67" r:id="rId2"/>
  <rowBreaks count="1" manualBreakCount="1">
    <brk id="6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05"/>
  <sheetViews>
    <sheetView view="pageBreakPreview" zoomScaleSheetLayoutView="100" zoomScalePageLayoutView="0" workbookViewId="0" topLeftCell="A1">
      <pane ySplit="8" topLeftCell="A50" activePane="bottomLeft" state="frozen"/>
      <selection pane="topLeft" activeCell="A1" sqref="A1"/>
      <selection pane="bottomLeft" activeCell="B104" sqref="B104:H104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45" t="s">
        <v>73</v>
      </c>
      <c r="C2" s="46"/>
      <c r="D2" s="46"/>
      <c r="E2" s="46"/>
      <c r="F2" s="46"/>
      <c r="G2" s="46"/>
      <c r="H2" s="47"/>
    </row>
    <row r="3" spans="2:8" ht="12.75">
      <c r="B3" s="48" t="s">
        <v>0</v>
      </c>
      <c r="C3" s="49"/>
      <c r="D3" s="49"/>
      <c r="E3" s="49"/>
      <c r="F3" s="49"/>
      <c r="G3" s="49"/>
      <c r="H3" s="50"/>
    </row>
    <row r="4" spans="2:8" ht="12.75">
      <c r="B4" s="48" t="s">
        <v>83</v>
      </c>
      <c r="C4" s="49"/>
      <c r="D4" s="49"/>
      <c r="E4" s="49"/>
      <c r="F4" s="49"/>
      <c r="G4" s="49"/>
      <c r="H4" s="50"/>
    </row>
    <row r="5" spans="2:8" ht="13.5" thickBot="1">
      <c r="B5" s="51" t="s">
        <v>1</v>
      </c>
      <c r="C5" s="52"/>
      <c r="D5" s="52"/>
      <c r="E5" s="52"/>
      <c r="F5" s="52"/>
      <c r="G5" s="52"/>
      <c r="H5" s="53"/>
    </row>
    <row r="6" spans="2:8" ht="13.5" thickBot="1">
      <c r="B6" s="34"/>
      <c r="C6" s="54" t="s">
        <v>2</v>
      </c>
      <c r="D6" s="55"/>
      <c r="E6" s="55"/>
      <c r="F6" s="55"/>
      <c r="G6" s="56"/>
      <c r="H6" s="43" t="s">
        <v>3</v>
      </c>
    </row>
    <row r="7" spans="2:8" ht="12.75">
      <c r="B7" s="35" t="s">
        <v>4</v>
      </c>
      <c r="C7" s="43" t="s">
        <v>6</v>
      </c>
      <c r="D7" s="59" t="s">
        <v>7</v>
      </c>
      <c r="E7" s="43" t="s">
        <v>8</v>
      </c>
      <c r="F7" s="43" t="s">
        <v>9</v>
      </c>
      <c r="G7" s="43" t="s">
        <v>10</v>
      </c>
      <c r="H7" s="58"/>
    </row>
    <row r="8" spans="2:8" ht="13.5" thickBot="1">
      <c r="B8" s="36" t="s">
        <v>5</v>
      </c>
      <c r="C8" s="44"/>
      <c r="D8" s="60"/>
      <c r="E8" s="44"/>
      <c r="F8" s="44"/>
      <c r="G8" s="44"/>
      <c r="H8" s="44"/>
    </row>
    <row r="9" spans="2:8" ht="12.75">
      <c r="B9" s="14" t="s">
        <v>11</v>
      </c>
      <c r="C9" s="3"/>
      <c r="D9" s="4"/>
      <c r="E9" s="3"/>
      <c r="F9" s="4"/>
      <c r="G9" s="4"/>
      <c r="H9" s="3"/>
    </row>
    <row r="10" spans="2:8" ht="15.75" customHeight="1">
      <c r="B10" s="16" t="s">
        <v>12</v>
      </c>
      <c r="C10" s="3">
        <v>3522582.85</v>
      </c>
      <c r="D10" s="4">
        <v>0</v>
      </c>
      <c r="E10" s="3">
        <f aca="true" t="shared" si="0" ref="E10:E16">C10+D10</f>
        <v>3522582.85</v>
      </c>
      <c r="F10" s="4">
        <v>2137557</v>
      </c>
      <c r="G10" s="4">
        <v>2137557</v>
      </c>
      <c r="H10" s="3">
        <f aca="true" t="shared" si="1" ref="H10:H16">G10-C10</f>
        <v>-1385025.85</v>
      </c>
    </row>
    <row r="11" spans="2:8" ht="15.75" customHeight="1">
      <c r="B11" s="16" t="s">
        <v>13</v>
      </c>
      <c r="C11" s="3"/>
      <c r="D11" s="4"/>
      <c r="E11" s="3">
        <f t="shared" si="0"/>
        <v>0</v>
      </c>
      <c r="F11" s="4"/>
      <c r="G11" s="4"/>
      <c r="H11" s="3">
        <f t="shared" si="1"/>
        <v>0</v>
      </c>
    </row>
    <row r="12" spans="2:8" ht="15.75" customHeight="1">
      <c r="B12" s="16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5.75" customHeight="1">
      <c r="B13" s="16" t="s">
        <v>15</v>
      </c>
      <c r="C13" s="3">
        <v>6347999.9</v>
      </c>
      <c r="D13" s="4">
        <v>0</v>
      </c>
      <c r="E13" s="3">
        <f t="shared" si="0"/>
        <v>6347999.9</v>
      </c>
      <c r="F13" s="4">
        <v>1253595.5</v>
      </c>
      <c r="G13" s="4">
        <v>1253595.5</v>
      </c>
      <c r="H13" s="3">
        <f t="shared" si="1"/>
        <v>-5094404.4</v>
      </c>
    </row>
    <row r="14" spans="2:8" ht="15.75" customHeight="1">
      <c r="B14" s="16" t="s">
        <v>16</v>
      </c>
      <c r="C14" s="3"/>
      <c r="D14" s="4"/>
      <c r="E14" s="3">
        <f t="shared" si="0"/>
        <v>0</v>
      </c>
      <c r="F14" s="4"/>
      <c r="G14" s="4"/>
      <c r="H14" s="3">
        <f t="shared" si="1"/>
        <v>0</v>
      </c>
    </row>
    <row r="15" spans="2:8" ht="15.75" customHeight="1">
      <c r="B15" s="16" t="s">
        <v>17</v>
      </c>
      <c r="C15" s="3">
        <v>696356</v>
      </c>
      <c r="D15" s="4">
        <v>0</v>
      </c>
      <c r="E15" s="3">
        <f t="shared" si="0"/>
        <v>696356</v>
      </c>
      <c r="F15" s="4">
        <v>236906.8</v>
      </c>
      <c r="G15" s="4">
        <v>236906.8</v>
      </c>
      <c r="H15" s="3">
        <f t="shared" si="1"/>
        <v>-459449.2</v>
      </c>
    </row>
    <row r="16" spans="2:8" ht="15.75" customHeight="1">
      <c r="B16" s="16" t="s">
        <v>70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5.5">
      <c r="B17" s="20" t="s">
        <v>68</v>
      </c>
      <c r="C17" s="3">
        <f aca="true" t="shared" si="2" ref="C17:H17">SUM(C18:C28)</f>
        <v>45321270</v>
      </c>
      <c r="D17" s="5">
        <f t="shared" si="2"/>
        <v>0</v>
      </c>
      <c r="E17" s="5">
        <f t="shared" si="2"/>
        <v>45321270</v>
      </c>
      <c r="F17" s="5">
        <f t="shared" si="2"/>
        <v>7066442.85</v>
      </c>
      <c r="G17" s="5">
        <f t="shared" si="2"/>
        <v>7066442.85</v>
      </c>
      <c r="H17" s="5">
        <f t="shared" si="2"/>
        <v>-38254827.15</v>
      </c>
    </row>
    <row r="18" spans="2:8" ht="14.25" customHeight="1">
      <c r="B18" s="17" t="s">
        <v>18</v>
      </c>
      <c r="C18" s="3">
        <v>29211532</v>
      </c>
      <c r="D18" s="4">
        <v>0</v>
      </c>
      <c r="E18" s="3">
        <f aca="true" t="shared" si="3" ref="E18:E28">C18+D18</f>
        <v>29211532</v>
      </c>
      <c r="F18" s="4">
        <v>4396658.14</v>
      </c>
      <c r="G18" s="4">
        <v>4396658.14</v>
      </c>
      <c r="H18" s="3">
        <f aca="true" t="shared" si="4" ref="H18:H28">G18-C18</f>
        <v>-24814873.86</v>
      </c>
    </row>
    <row r="19" spans="2:8" ht="14.25" customHeight="1">
      <c r="B19" s="17" t="s">
        <v>19</v>
      </c>
      <c r="C19" s="3">
        <v>12769193</v>
      </c>
      <c r="D19" s="4">
        <v>0</v>
      </c>
      <c r="E19" s="3">
        <f t="shared" si="3"/>
        <v>12769193</v>
      </c>
      <c r="F19" s="4">
        <v>2129826.57</v>
      </c>
      <c r="G19" s="4">
        <v>2129826.57</v>
      </c>
      <c r="H19" s="3">
        <f t="shared" si="4"/>
        <v>-10639366.43</v>
      </c>
    </row>
    <row r="20" spans="2:8" ht="14.25" customHeight="1">
      <c r="B20" s="17" t="s">
        <v>20</v>
      </c>
      <c r="C20" s="3">
        <v>1219336</v>
      </c>
      <c r="D20" s="4">
        <v>0</v>
      </c>
      <c r="E20" s="3">
        <f t="shared" si="3"/>
        <v>1219336</v>
      </c>
      <c r="F20" s="4">
        <v>183504.08</v>
      </c>
      <c r="G20" s="4">
        <v>183504.08</v>
      </c>
      <c r="H20" s="3">
        <f t="shared" si="4"/>
        <v>-1035831.92</v>
      </c>
    </row>
    <row r="21" spans="2:8" ht="14.25" customHeight="1">
      <c r="B21" s="17" t="s">
        <v>21</v>
      </c>
      <c r="C21" s="3">
        <v>49633</v>
      </c>
      <c r="D21" s="4">
        <v>0</v>
      </c>
      <c r="E21" s="3">
        <f t="shared" si="3"/>
        <v>49633</v>
      </c>
      <c r="F21" s="4">
        <v>7365.28</v>
      </c>
      <c r="G21" s="4">
        <v>7365.28</v>
      </c>
      <c r="H21" s="3">
        <f t="shared" si="4"/>
        <v>-42267.72</v>
      </c>
    </row>
    <row r="22" spans="2:8" ht="14.25" customHeight="1">
      <c r="B22" s="17" t="s">
        <v>22</v>
      </c>
      <c r="C22" s="3"/>
      <c r="D22" s="4"/>
      <c r="E22" s="3">
        <f t="shared" si="3"/>
        <v>0</v>
      </c>
      <c r="F22" s="4"/>
      <c r="G22" s="4"/>
      <c r="H22" s="3">
        <f t="shared" si="4"/>
        <v>0</v>
      </c>
    </row>
    <row r="23" spans="2:8" ht="25.5">
      <c r="B23" s="18" t="s">
        <v>23</v>
      </c>
      <c r="C23" s="3">
        <v>760147</v>
      </c>
      <c r="D23" s="4">
        <v>0</v>
      </c>
      <c r="E23" s="3">
        <f t="shared" si="3"/>
        <v>760147</v>
      </c>
      <c r="F23" s="4">
        <v>112682.82</v>
      </c>
      <c r="G23" s="4">
        <v>112682.82</v>
      </c>
      <c r="H23" s="3">
        <f t="shared" si="4"/>
        <v>-647464.1799999999</v>
      </c>
    </row>
    <row r="24" spans="2:8" ht="25.5">
      <c r="B24" s="18" t="s">
        <v>24</v>
      </c>
      <c r="C24" s="3"/>
      <c r="D24" s="4"/>
      <c r="E24" s="3">
        <f t="shared" si="3"/>
        <v>0</v>
      </c>
      <c r="F24" s="4"/>
      <c r="G24" s="4"/>
      <c r="H24" s="3">
        <f t="shared" si="4"/>
        <v>0</v>
      </c>
    </row>
    <row r="25" spans="2:8" ht="12.75">
      <c r="B25" s="17" t="s">
        <v>25</v>
      </c>
      <c r="C25" s="3"/>
      <c r="D25" s="4"/>
      <c r="E25" s="3">
        <f t="shared" si="3"/>
        <v>0</v>
      </c>
      <c r="F25" s="4"/>
      <c r="G25" s="4"/>
      <c r="H25" s="3">
        <f t="shared" si="4"/>
        <v>0</v>
      </c>
    </row>
    <row r="26" spans="2:8" ht="12.75">
      <c r="B26" s="17" t="s">
        <v>26</v>
      </c>
      <c r="C26" s="3">
        <v>1311429</v>
      </c>
      <c r="D26" s="4">
        <v>0</v>
      </c>
      <c r="E26" s="3">
        <f t="shared" si="3"/>
        <v>1311429</v>
      </c>
      <c r="F26" s="4">
        <v>133913.18</v>
      </c>
      <c r="G26" s="4">
        <v>133913.18</v>
      </c>
      <c r="H26" s="3">
        <f t="shared" si="4"/>
        <v>-1177515.82</v>
      </c>
    </row>
    <row r="27" spans="2:8" ht="12.75">
      <c r="B27" s="17" t="s">
        <v>27</v>
      </c>
      <c r="C27" s="3"/>
      <c r="D27" s="4"/>
      <c r="E27" s="3">
        <f t="shared" si="3"/>
        <v>0</v>
      </c>
      <c r="F27" s="4"/>
      <c r="G27" s="4"/>
      <c r="H27" s="3">
        <f t="shared" si="4"/>
        <v>0</v>
      </c>
    </row>
    <row r="28" spans="2:8" ht="25.5">
      <c r="B28" s="18" t="s">
        <v>28</v>
      </c>
      <c r="C28" s="3">
        <v>0</v>
      </c>
      <c r="D28" s="4">
        <v>0</v>
      </c>
      <c r="E28" s="3">
        <f t="shared" si="3"/>
        <v>0</v>
      </c>
      <c r="F28" s="4">
        <v>102492.78</v>
      </c>
      <c r="G28" s="4">
        <v>102492.78</v>
      </c>
      <c r="H28" s="3">
        <f t="shared" si="4"/>
        <v>102492.78</v>
      </c>
    </row>
    <row r="29" spans="2:8" ht="25.5">
      <c r="B29" s="20" t="s">
        <v>29</v>
      </c>
      <c r="C29" s="3">
        <f aca="true" t="shared" si="5" ref="C29:H29">SUM(C30:C34)</f>
        <v>2700</v>
      </c>
      <c r="D29" s="3">
        <f t="shared" si="5"/>
        <v>0</v>
      </c>
      <c r="E29" s="3">
        <f t="shared" si="5"/>
        <v>2700</v>
      </c>
      <c r="F29" s="3">
        <f t="shared" si="5"/>
        <v>0</v>
      </c>
      <c r="G29" s="3">
        <f t="shared" si="5"/>
        <v>0</v>
      </c>
      <c r="H29" s="3">
        <f t="shared" si="5"/>
        <v>-2700</v>
      </c>
    </row>
    <row r="30" spans="2:8" ht="15" customHeight="1">
      <c r="B30" s="17" t="s">
        <v>30</v>
      </c>
      <c r="C30" s="3"/>
      <c r="D30" s="4"/>
      <c r="E30" s="3">
        <f aca="true" t="shared" si="6" ref="E30:E35">C30+D30</f>
        <v>0</v>
      </c>
      <c r="F30" s="4"/>
      <c r="G30" s="4"/>
      <c r="H30" s="3">
        <f aca="true" t="shared" si="7" ref="H30:H35">G30-C30</f>
        <v>0</v>
      </c>
    </row>
    <row r="31" spans="2:8" ht="15" customHeight="1">
      <c r="B31" s="17" t="s">
        <v>31</v>
      </c>
      <c r="C31" s="3"/>
      <c r="D31" s="4"/>
      <c r="E31" s="3">
        <f t="shared" si="6"/>
        <v>0</v>
      </c>
      <c r="F31" s="4"/>
      <c r="G31" s="4"/>
      <c r="H31" s="3">
        <f t="shared" si="7"/>
        <v>0</v>
      </c>
    </row>
    <row r="32" spans="2:8" ht="15" customHeight="1">
      <c r="B32" s="17" t="s">
        <v>32</v>
      </c>
      <c r="C32" s="3"/>
      <c r="D32" s="4"/>
      <c r="E32" s="3">
        <f t="shared" si="6"/>
        <v>0</v>
      </c>
      <c r="F32" s="4"/>
      <c r="G32" s="4"/>
      <c r="H32" s="3">
        <f t="shared" si="7"/>
        <v>0</v>
      </c>
    </row>
    <row r="33" spans="2:8" ht="25.5">
      <c r="B33" s="18" t="s">
        <v>33</v>
      </c>
      <c r="C33" s="3"/>
      <c r="D33" s="4"/>
      <c r="E33" s="3">
        <f t="shared" si="6"/>
        <v>0</v>
      </c>
      <c r="F33" s="4"/>
      <c r="G33" s="4"/>
      <c r="H33" s="3">
        <f t="shared" si="7"/>
        <v>0</v>
      </c>
    </row>
    <row r="34" spans="2:8" ht="15.75" customHeight="1">
      <c r="B34" s="17" t="s">
        <v>34</v>
      </c>
      <c r="C34" s="3">
        <v>2700</v>
      </c>
      <c r="D34" s="4">
        <v>0</v>
      </c>
      <c r="E34" s="3">
        <f t="shared" si="6"/>
        <v>2700</v>
      </c>
      <c r="F34" s="4">
        <v>0</v>
      </c>
      <c r="G34" s="4">
        <v>0</v>
      </c>
      <c r="H34" s="3">
        <f t="shared" si="7"/>
        <v>-2700</v>
      </c>
    </row>
    <row r="35" spans="2:8" ht="14.25" customHeight="1">
      <c r="B35" s="16" t="s">
        <v>71</v>
      </c>
      <c r="C35" s="3"/>
      <c r="D35" s="4"/>
      <c r="E35" s="3">
        <f t="shared" si="6"/>
        <v>0</v>
      </c>
      <c r="F35" s="4"/>
      <c r="G35" s="4"/>
      <c r="H35" s="3">
        <f t="shared" si="7"/>
        <v>0</v>
      </c>
    </row>
    <row r="36" spans="2:8" ht="14.25" customHeight="1">
      <c r="B36" s="16" t="s">
        <v>35</v>
      </c>
      <c r="C36" s="3">
        <f aca="true" t="shared" si="8" ref="C36:H36">C37</f>
        <v>0</v>
      </c>
      <c r="D36" s="3">
        <f t="shared" si="8"/>
        <v>0</v>
      </c>
      <c r="E36" s="3">
        <f t="shared" si="8"/>
        <v>0</v>
      </c>
      <c r="F36" s="3">
        <f t="shared" si="8"/>
        <v>0</v>
      </c>
      <c r="G36" s="3">
        <f t="shared" si="8"/>
        <v>0</v>
      </c>
      <c r="H36" s="3">
        <f t="shared" si="8"/>
        <v>0</v>
      </c>
    </row>
    <row r="37" spans="2:8" ht="14.25" customHeight="1">
      <c r="B37" s="17" t="s">
        <v>36</v>
      </c>
      <c r="C37" s="3"/>
      <c r="D37" s="4"/>
      <c r="E37" s="3">
        <f>C37+D37</f>
        <v>0</v>
      </c>
      <c r="F37" s="4"/>
      <c r="G37" s="4"/>
      <c r="H37" s="3">
        <f>G37-C37</f>
        <v>0</v>
      </c>
    </row>
    <row r="38" spans="2:8" ht="14.25" customHeight="1">
      <c r="B38" s="16" t="s">
        <v>37</v>
      </c>
      <c r="C38" s="3">
        <f aca="true" t="shared" si="9" ref="C38:H38">C39+C40</f>
        <v>227347</v>
      </c>
      <c r="D38" s="3">
        <f t="shared" si="9"/>
        <v>0</v>
      </c>
      <c r="E38" s="3">
        <f t="shared" si="9"/>
        <v>227347</v>
      </c>
      <c r="F38" s="3">
        <f t="shared" si="9"/>
        <v>55815.12</v>
      </c>
      <c r="G38" s="3">
        <f t="shared" si="9"/>
        <v>55815.12</v>
      </c>
      <c r="H38" s="3">
        <f t="shared" si="9"/>
        <v>-171531.88</v>
      </c>
    </row>
    <row r="39" spans="2:8" ht="14.25" customHeight="1">
      <c r="B39" s="17" t="s">
        <v>38</v>
      </c>
      <c r="C39" s="3">
        <v>227347</v>
      </c>
      <c r="D39" s="4">
        <v>0</v>
      </c>
      <c r="E39" s="3">
        <f>C39+D39</f>
        <v>227347</v>
      </c>
      <c r="F39" s="4">
        <v>55815.12</v>
      </c>
      <c r="G39" s="4">
        <v>55815.12</v>
      </c>
      <c r="H39" s="3">
        <f>G39-C39</f>
        <v>-171531.88</v>
      </c>
    </row>
    <row r="40" spans="2:8" ht="14.25" customHeight="1">
      <c r="B40" s="17" t="s">
        <v>39</v>
      </c>
      <c r="C40" s="3"/>
      <c r="D40" s="4"/>
      <c r="E40" s="3">
        <f>C40+D40</f>
        <v>0</v>
      </c>
      <c r="F40" s="4"/>
      <c r="G40" s="4"/>
      <c r="H40" s="3">
        <f>G40-C40</f>
        <v>0</v>
      </c>
    </row>
    <row r="41" spans="2:8" ht="12.75">
      <c r="B41" s="15"/>
      <c r="C41" s="3"/>
      <c r="D41" s="4"/>
      <c r="E41" s="3"/>
      <c r="F41" s="4"/>
      <c r="G41" s="4"/>
      <c r="H41" s="3"/>
    </row>
    <row r="42" spans="2:8" ht="25.5">
      <c r="B42" s="21" t="s">
        <v>69</v>
      </c>
      <c r="C42" s="11">
        <f aca="true" t="shared" si="10" ref="C42:H42">C10+C11+C12+C13+C14+C15+C16+C17+C29+C35+C36+C38</f>
        <v>56118255.75</v>
      </c>
      <c r="D42" s="7">
        <f t="shared" si="10"/>
        <v>0</v>
      </c>
      <c r="E42" s="7">
        <f t="shared" si="10"/>
        <v>56118255.75</v>
      </c>
      <c r="F42" s="7">
        <f t="shared" si="10"/>
        <v>10750317.269999998</v>
      </c>
      <c r="G42" s="7">
        <f t="shared" si="10"/>
        <v>10750317.269999998</v>
      </c>
      <c r="H42" s="7">
        <f t="shared" si="10"/>
        <v>-45367938.480000004</v>
      </c>
    </row>
    <row r="43" spans="2:8" ht="12.75">
      <c r="B43" s="6"/>
      <c r="C43" s="3"/>
      <c r="D43" s="6"/>
      <c r="E43" s="38"/>
      <c r="F43" s="6"/>
      <c r="G43" s="6"/>
      <c r="H43" s="38"/>
    </row>
    <row r="44" spans="2:8" ht="25.5">
      <c r="B44" s="21" t="s">
        <v>40</v>
      </c>
      <c r="C44" s="8"/>
      <c r="D44" s="9"/>
      <c r="E44" s="8"/>
      <c r="F44" s="9"/>
      <c r="G44" s="9"/>
      <c r="H44" s="3"/>
    </row>
    <row r="45" spans="2:8" ht="12.75">
      <c r="B45" s="15"/>
      <c r="C45" s="3"/>
      <c r="D45" s="10"/>
      <c r="E45" s="3"/>
      <c r="F45" s="10"/>
      <c r="G45" s="10"/>
      <c r="H45" s="3"/>
    </row>
    <row r="46" spans="2:8" ht="12.75">
      <c r="B46" s="14" t="s">
        <v>41</v>
      </c>
      <c r="C46" s="3"/>
      <c r="D46" s="4"/>
      <c r="E46" s="3"/>
      <c r="F46" s="4"/>
      <c r="G46" s="4"/>
      <c r="H46" s="3"/>
    </row>
    <row r="47" spans="2:8" ht="12.75">
      <c r="B47" s="16" t="s">
        <v>42</v>
      </c>
      <c r="C47" s="3">
        <f aca="true" t="shared" si="11" ref="C47:H47">SUM(C48:C55)</f>
        <v>38466770</v>
      </c>
      <c r="D47" s="3">
        <f t="shared" si="11"/>
        <v>0</v>
      </c>
      <c r="E47" s="3">
        <f t="shared" si="11"/>
        <v>38466770</v>
      </c>
      <c r="F47" s="3">
        <f t="shared" si="11"/>
        <v>6752904.800000001</v>
      </c>
      <c r="G47" s="3">
        <f t="shared" si="11"/>
        <v>6752904.800000001</v>
      </c>
      <c r="H47" s="3">
        <f t="shared" si="11"/>
        <v>-31713865.200000003</v>
      </c>
    </row>
    <row r="48" spans="2:8" ht="25.5">
      <c r="B48" s="18" t="s">
        <v>43</v>
      </c>
      <c r="C48" s="3"/>
      <c r="D48" s="4"/>
      <c r="E48" s="3">
        <f aca="true" t="shared" si="12" ref="E48:E55">C48+D48</f>
        <v>0</v>
      </c>
      <c r="F48" s="4"/>
      <c r="G48" s="4"/>
      <c r="H48" s="3">
        <f aca="true" t="shared" si="13" ref="H48:H55">G48-C48</f>
        <v>0</v>
      </c>
    </row>
    <row r="49" spans="2:8" ht="25.5">
      <c r="B49" s="18" t="s">
        <v>44</v>
      </c>
      <c r="C49" s="3"/>
      <c r="D49" s="4"/>
      <c r="E49" s="3">
        <f t="shared" si="12"/>
        <v>0</v>
      </c>
      <c r="F49" s="4"/>
      <c r="G49" s="4"/>
      <c r="H49" s="3">
        <f t="shared" si="13"/>
        <v>0</v>
      </c>
    </row>
    <row r="50" spans="2:8" ht="25.5">
      <c r="B50" s="18" t="s">
        <v>45</v>
      </c>
      <c r="C50" s="3">
        <v>12747470</v>
      </c>
      <c r="D50" s="4">
        <v>0</v>
      </c>
      <c r="E50" s="3">
        <f t="shared" si="12"/>
        <v>12747470</v>
      </c>
      <c r="F50" s="4">
        <v>2518302.4</v>
      </c>
      <c r="G50" s="4">
        <v>2518302.4</v>
      </c>
      <c r="H50" s="3">
        <f t="shared" si="13"/>
        <v>-10229167.6</v>
      </c>
    </row>
    <row r="51" spans="2:8" ht="42" customHeight="1">
      <c r="B51" s="18" t="s">
        <v>46</v>
      </c>
      <c r="C51" s="3">
        <v>25719300</v>
      </c>
      <c r="D51" s="4">
        <v>0</v>
      </c>
      <c r="E51" s="3">
        <f t="shared" si="12"/>
        <v>25719300</v>
      </c>
      <c r="F51" s="4">
        <v>4234602.4</v>
      </c>
      <c r="G51" s="4">
        <v>4234602.4</v>
      </c>
      <c r="H51" s="3">
        <f t="shared" si="13"/>
        <v>-21484697.6</v>
      </c>
    </row>
    <row r="52" spans="2:8" ht="16.5" customHeight="1">
      <c r="B52" s="18" t="s">
        <v>47</v>
      </c>
      <c r="C52" s="3"/>
      <c r="D52" s="4"/>
      <c r="E52" s="3">
        <f t="shared" si="12"/>
        <v>0</v>
      </c>
      <c r="F52" s="4"/>
      <c r="G52" s="4"/>
      <c r="H52" s="3">
        <f t="shared" si="13"/>
        <v>0</v>
      </c>
    </row>
    <row r="53" spans="2:8" ht="25.5">
      <c r="B53" s="18" t="s">
        <v>48</v>
      </c>
      <c r="C53" s="3"/>
      <c r="D53" s="4"/>
      <c r="E53" s="3">
        <f t="shared" si="12"/>
        <v>0</v>
      </c>
      <c r="F53" s="4"/>
      <c r="G53" s="4"/>
      <c r="H53" s="3">
        <f t="shared" si="13"/>
        <v>0</v>
      </c>
    </row>
    <row r="54" spans="2:8" ht="25.5">
      <c r="B54" s="18" t="s">
        <v>49</v>
      </c>
      <c r="C54" s="3"/>
      <c r="D54" s="4"/>
      <c r="E54" s="3">
        <f t="shared" si="12"/>
        <v>0</v>
      </c>
      <c r="F54" s="4"/>
      <c r="G54" s="4"/>
      <c r="H54" s="3">
        <f t="shared" si="13"/>
        <v>0</v>
      </c>
    </row>
    <row r="55" spans="2:8" ht="25.5">
      <c r="B55" s="18" t="s">
        <v>50</v>
      </c>
      <c r="C55" s="3"/>
      <c r="D55" s="4"/>
      <c r="E55" s="3">
        <f t="shared" si="12"/>
        <v>0</v>
      </c>
      <c r="F55" s="4"/>
      <c r="G55" s="4"/>
      <c r="H55" s="3">
        <f t="shared" si="13"/>
        <v>0</v>
      </c>
    </row>
    <row r="56" spans="2:8" ht="17.25" customHeight="1">
      <c r="B56" s="20" t="s">
        <v>51</v>
      </c>
      <c r="C56" s="3">
        <f aca="true" t="shared" si="14" ref="C56:H56">SUM(C57:C60)</f>
        <v>0</v>
      </c>
      <c r="D56" s="3">
        <f t="shared" si="14"/>
        <v>0</v>
      </c>
      <c r="E56" s="3">
        <f t="shared" si="14"/>
        <v>0</v>
      </c>
      <c r="F56" s="3">
        <f t="shared" si="14"/>
        <v>0</v>
      </c>
      <c r="G56" s="3">
        <f t="shared" si="14"/>
        <v>0</v>
      </c>
      <c r="H56" s="3">
        <f t="shared" si="14"/>
        <v>0</v>
      </c>
    </row>
    <row r="57" spans="2:8" ht="17.25" customHeight="1">
      <c r="B57" s="18" t="s">
        <v>52</v>
      </c>
      <c r="C57" s="3"/>
      <c r="D57" s="4"/>
      <c r="E57" s="3">
        <f>C57+D57</f>
        <v>0</v>
      </c>
      <c r="F57" s="4"/>
      <c r="G57" s="4"/>
      <c r="H57" s="3">
        <f>G57-C57</f>
        <v>0</v>
      </c>
    </row>
    <row r="58" spans="2:8" ht="17.25" customHeight="1">
      <c r="B58" s="18" t="s">
        <v>53</v>
      </c>
      <c r="C58" s="3"/>
      <c r="D58" s="4"/>
      <c r="E58" s="3">
        <f>C58+D58</f>
        <v>0</v>
      </c>
      <c r="F58" s="4"/>
      <c r="G58" s="4"/>
      <c r="H58" s="3">
        <f>G58-C58</f>
        <v>0</v>
      </c>
    </row>
    <row r="59" spans="2:8" ht="17.25" customHeight="1">
      <c r="B59" s="18" t="s">
        <v>54</v>
      </c>
      <c r="C59" s="3"/>
      <c r="D59" s="4"/>
      <c r="E59" s="3">
        <f>C59+D59</f>
        <v>0</v>
      </c>
      <c r="F59" s="4"/>
      <c r="G59" s="4"/>
      <c r="H59" s="3">
        <f>G59-C59</f>
        <v>0</v>
      </c>
    </row>
    <row r="60" spans="2:8" ht="17.25" customHeight="1">
      <c r="B60" s="18" t="s">
        <v>55</v>
      </c>
      <c r="C60" s="3"/>
      <c r="D60" s="4"/>
      <c r="E60" s="3">
        <f>C60+D60</f>
        <v>0</v>
      </c>
      <c r="F60" s="4"/>
      <c r="G60" s="4"/>
      <c r="H60" s="3">
        <f>G60-C60</f>
        <v>0</v>
      </c>
    </row>
    <row r="61" spans="2:8" ht="12.75">
      <c r="B61" s="20" t="s">
        <v>56</v>
      </c>
      <c r="C61" s="3">
        <f aca="true" t="shared" si="15" ref="C61:H61">C62+C63</f>
        <v>0</v>
      </c>
      <c r="D61" s="3">
        <f t="shared" si="15"/>
        <v>0</v>
      </c>
      <c r="E61" s="3">
        <f t="shared" si="15"/>
        <v>0</v>
      </c>
      <c r="F61" s="3">
        <f t="shared" si="15"/>
        <v>0</v>
      </c>
      <c r="G61" s="3">
        <f t="shared" si="15"/>
        <v>0</v>
      </c>
      <c r="H61" s="3">
        <f t="shared" si="15"/>
        <v>0</v>
      </c>
    </row>
    <row r="62" spans="2:8" ht="25.5">
      <c r="B62" s="18" t="s">
        <v>57</v>
      </c>
      <c r="C62" s="3"/>
      <c r="D62" s="4"/>
      <c r="E62" s="3">
        <f>C62+D62</f>
        <v>0</v>
      </c>
      <c r="F62" s="4"/>
      <c r="G62" s="4"/>
      <c r="H62" s="3">
        <f>G62-C62</f>
        <v>0</v>
      </c>
    </row>
    <row r="63" spans="2:8" ht="12.75">
      <c r="B63" s="18" t="s">
        <v>58</v>
      </c>
      <c r="C63" s="3"/>
      <c r="D63" s="4"/>
      <c r="E63" s="3">
        <f>C63+D63</f>
        <v>0</v>
      </c>
      <c r="F63" s="4"/>
      <c r="G63" s="4"/>
      <c r="H63" s="3">
        <f>G63-C63</f>
        <v>0</v>
      </c>
    </row>
    <row r="64" spans="2:8" ht="38.25">
      <c r="B64" s="20" t="s">
        <v>72</v>
      </c>
      <c r="C64" s="3"/>
      <c r="D64" s="4"/>
      <c r="E64" s="3">
        <f>C64+D64</f>
        <v>0</v>
      </c>
      <c r="F64" s="4"/>
      <c r="G64" s="4"/>
      <c r="H64" s="3">
        <f>G64-C64</f>
        <v>0</v>
      </c>
    </row>
    <row r="65" spans="2:8" ht="12.75">
      <c r="B65" s="29" t="s">
        <v>59</v>
      </c>
      <c r="C65" s="27"/>
      <c r="D65" s="28"/>
      <c r="E65" s="27">
        <f>C65+D65</f>
        <v>0</v>
      </c>
      <c r="F65" s="28"/>
      <c r="G65" s="28"/>
      <c r="H65" s="27">
        <f>G65-C65</f>
        <v>0</v>
      </c>
    </row>
    <row r="66" spans="2:8" ht="12.75">
      <c r="B66" s="15"/>
      <c r="C66" s="3"/>
      <c r="D66" s="10"/>
      <c r="E66" s="3"/>
      <c r="F66" s="10"/>
      <c r="G66" s="10"/>
      <c r="H66" s="3"/>
    </row>
    <row r="67" spans="2:8" ht="25.5">
      <c r="B67" s="21" t="s">
        <v>60</v>
      </c>
      <c r="C67" s="11">
        <f aca="true" t="shared" si="16" ref="C67:H67">C47+C56+C61+C64+C65</f>
        <v>38466770</v>
      </c>
      <c r="D67" s="11">
        <f t="shared" si="16"/>
        <v>0</v>
      </c>
      <c r="E67" s="11">
        <f t="shared" si="16"/>
        <v>38466770</v>
      </c>
      <c r="F67" s="11">
        <f t="shared" si="16"/>
        <v>6752904.800000001</v>
      </c>
      <c r="G67" s="11">
        <f t="shared" si="16"/>
        <v>6752904.800000001</v>
      </c>
      <c r="H67" s="11">
        <f t="shared" si="16"/>
        <v>-31713865.200000003</v>
      </c>
    </row>
    <row r="68" spans="2:8" ht="12.75">
      <c r="B68" s="19"/>
      <c r="C68" s="3"/>
      <c r="D68" s="10"/>
      <c r="E68" s="3"/>
      <c r="F68" s="10"/>
      <c r="G68" s="10"/>
      <c r="H68" s="3"/>
    </row>
    <row r="69" spans="2:8" ht="25.5">
      <c r="B69" s="21" t="s">
        <v>61</v>
      </c>
      <c r="C69" s="11">
        <f aca="true" t="shared" si="17" ref="C69:H69">C70</f>
        <v>0</v>
      </c>
      <c r="D69" s="11">
        <f t="shared" si="17"/>
        <v>0</v>
      </c>
      <c r="E69" s="11">
        <f t="shared" si="17"/>
        <v>0</v>
      </c>
      <c r="F69" s="11">
        <f t="shared" si="17"/>
        <v>0</v>
      </c>
      <c r="G69" s="11">
        <f t="shared" si="17"/>
        <v>0</v>
      </c>
      <c r="H69" s="11">
        <f t="shared" si="17"/>
        <v>0</v>
      </c>
    </row>
    <row r="70" spans="2:8" ht="12.75">
      <c r="B70" s="19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19"/>
      <c r="C71" s="3"/>
      <c r="D71" s="4"/>
      <c r="E71" s="3"/>
      <c r="F71" s="4"/>
      <c r="G71" s="4"/>
      <c r="H71" s="3"/>
    </row>
    <row r="72" spans="2:8" ht="12.75">
      <c r="B72" s="21" t="s">
        <v>63</v>
      </c>
      <c r="C72" s="11">
        <f aca="true" t="shared" si="18" ref="C72:H72">C42+C67+C69</f>
        <v>94585025.75</v>
      </c>
      <c r="D72" s="11">
        <f t="shared" si="18"/>
        <v>0</v>
      </c>
      <c r="E72" s="11">
        <f t="shared" si="18"/>
        <v>94585025.75</v>
      </c>
      <c r="F72" s="11">
        <f t="shared" si="18"/>
        <v>17503222.07</v>
      </c>
      <c r="G72" s="11">
        <f t="shared" si="18"/>
        <v>17503222.07</v>
      </c>
      <c r="H72" s="11">
        <f t="shared" si="18"/>
        <v>-77081803.68</v>
      </c>
    </row>
    <row r="73" spans="2:8" ht="12.75">
      <c r="B73" s="19"/>
      <c r="C73" s="3"/>
      <c r="D73" s="4"/>
      <c r="E73" s="3"/>
      <c r="F73" s="4"/>
      <c r="G73" s="4"/>
      <c r="H73" s="3"/>
    </row>
    <row r="74" spans="2:8" ht="12.75">
      <c r="B74" s="21" t="s">
        <v>64</v>
      </c>
      <c r="C74" s="3"/>
      <c r="D74" s="4"/>
      <c r="E74" s="3"/>
      <c r="F74" s="4"/>
      <c r="G74" s="4"/>
      <c r="H74" s="3"/>
    </row>
    <row r="75" spans="2:8" ht="25.5">
      <c r="B75" s="19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19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1" t="s">
        <v>67</v>
      </c>
      <c r="C77" s="11">
        <f aca="true" t="shared" si="19" ref="C77:H77">SUM(C75:C76)</f>
        <v>0</v>
      </c>
      <c r="D77" s="11">
        <f t="shared" si="19"/>
        <v>0</v>
      </c>
      <c r="E77" s="11">
        <f t="shared" si="19"/>
        <v>0</v>
      </c>
      <c r="F77" s="11">
        <f t="shared" si="19"/>
        <v>0</v>
      </c>
      <c r="G77" s="11">
        <f t="shared" si="19"/>
        <v>0</v>
      </c>
      <c r="H77" s="11">
        <f t="shared" si="19"/>
        <v>0</v>
      </c>
    </row>
    <row r="78" spans="2:8" ht="13.5" thickBot="1">
      <c r="B78" s="22"/>
      <c r="C78" s="12"/>
      <c r="D78" s="13"/>
      <c r="E78" s="12"/>
      <c r="F78" s="13"/>
      <c r="G78" s="13"/>
      <c r="H78" s="12"/>
    </row>
    <row r="86" spans="1:8" ht="12.75">
      <c r="A86" s="57" t="s">
        <v>74</v>
      </c>
      <c r="B86" s="57"/>
      <c r="C86" s="57"/>
      <c r="D86" s="57"/>
      <c r="E86" s="57"/>
      <c r="F86" s="57"/>
      <c r="G86" s="57"/>
      <c r="H86" s="57"/>
    </row>
    <row r="87" spans="1:8" ht="27.75" customHeight="1">
      <c r="A87" s="57"/>
      <c r="B87" s="57"/>
      <c r="C87" s="57"/>
      <c r="D87" s="57"/>
      <c r="E87" s="57"/>
      <c r="F87" s="57"/>
      <c r="G87" s="57"/>
      <c r="H87" s="57"/>
    </row>
    <row r="88" spans="1:8" ht="15.75">
      <c r="A88" s="23"/>
      <c r="B88" s="23"/>
      <c r="C88" s="23"/>
      <c r="D88" s="24"/>
      <c r="E88" s="24"/>
      <c r="F88" s="25"/>
      <c r="G88" s="25"/>
      <c r="H88" s="25"/>
    </row>
    <row r="89" spans="1:8" ht="15.75">
      <c r="A89" s="23"/>
      <c r="B89" s="23"/>
      <c r="C89" s="23"/>
      <c r="D89" s="24"/>
      <c r="E89" s="24"/>
      <c r="F89" s="25"/>
      <c r="G89" s="25"/>
      <c r="H89" s="25"/>
    </row>
    <row r="90" spans="1:8" ht="12.75">
      <c r="A90" s="63" t="s">
        <v>75</v>
      </c>
      <c r="B90" s="63"/>
      <c r="C90" s="63"/>
      <c r="D90" s="63"/>
      <c r="E90" s="63"/>
      <c r="F90" s="63"/>
      <c r="G90" s="63"/>
      <c r="H90" s="63"/>
    </row>
    <row r="91" spans="1:8" ht="42" customHeight="1">
      <c r="A91" s="63"/>
      <c r="B91" s="63"/>
      <c r="C91" s="63"/>
      <c r="D91" s="63"/>
      <c r="E91" s="63"/>
      <c r="F91" s="63"/>
      <c r="G91" s="63"/>
      <c r="H91" s="63"/>
    </row>
    <row r="92" spans="1:8" ht="12.75">
      <c r="A92" s="37"/>
      <c r="B92" s="37"/>
      <c r="C92" s="37"/>
      <c r="D92" s="37"/>
      <c r="E92" s="37"/>
      <c r="F92" s="37"/>
      <c r="G92" s="37"/>
      <c r="H92" s="37"/>
    </row>
    <row r="93" spans="1:8" ht="12.75">
      <c r="A93" s="37"/>
      <c r="B93" s="37"/>
      <c r="C93" s="37"/>
      <c r="D93" s="37"/>
      <c r="E93" s="37"/>
      <c r="F93" s="37"/>
      <c r="G93" s="37"/>
      <c r="H93" s="37"/>
    </row>
    <row r="94" spans="1:8" ht="12.75">
      <c r="A94" s="37"/>
      <c r="B94" s="37"/>
      <c r="C94" s="37"/>
      <c r="D94" s="37"/>
      <c r="E94" s="37"/>
      <c r="F94" s="37"/>
      <c r="G94" s="37"/>
      <c r="H94" s="37"/>
    </row>
    <row r="95" spans="1:8" ht="12.75">
      <c r="A95" s="37"/>
      <c r="B95" s="37"/>
      <c r="C95" s="37"/>
      <c r="D95" s="37"/>
      <c r="E95" s="37"/>
      <c r="F95" s="37"/>
      <c r="G95" s="37"/>
      <c r="H95" s="37"/>
    </row>
    <row r="96" spans="1:8" ht="15.75">
      <c r="A96" s="23"/>
      <c r="B96" s="23"/>
      <c r="C96" s="24"/>
      <c r="D96" s="24"/>
      <c r="E96" s="23"/>
      <c r="F96" s="25"/>
      <c r="G96" s="25"/>
      <c r="H96" s="25"/>
    </row>
    <row r="97" spans="1:8" ht="15.75" customHeight="1">
      <c r="A97" s="64" t="s">
        <v>76</v>
      </c>
      <c r="B97" s="64"/>
      <c r="C97" s="64"/>
      <c r="E97" s="61" t="s">
        <v>77</v>
      </c>
      <c r="F97" s="61"/>
      <c r="G97" s="61"/>
      <c r="H97" s="61"/>
    </row>
    <row r="98" spans="1:8" ht="15.75" customHeight="1">
      <c r="A98" s="65" t="s">
        <v>78</v>
      </c>
      <c r="B98" s="66"/>
      <c r="C98" s="66"/>
      <c r="E98" s="62" t="s">
        <v>79</v>
      </c>
      <c r="F98" s="62"/>
      <c r="G98" s="62"/>
      <c r="H98" s="62"/>
    </row>
    <row r="99" spans="1:8" ht="12.75">
      <c r="A99" s="26"/>
      <c r="B99" s="26"/>
      <c r="C99" s="26"/>
      <c r="D99" s="26"/>
      <c r="E99" s="26"/>
      <c r="F99" s="26"/>
      <c r="G99" s="26"/>
      <c r="H99" s="26"/>
    </row>
    <row r="100" spans="1:8" ht="12.75">
      <c r="A100" s="26"/>
      <c r="B100" s="26"/>
      <c r="C100" s="26"/>
      <c r="D100" s="26"/>
      <c r="E100" s="26"/>
      <c r="F100" s="26"/>
      <c r="G100" s="26"/>
      <c r="H100" s="26"/>
    </row>
    <row r="101" spans="1:8" ht="12.75">
      <c r="A101" s="26"/>
      <c r="B101" s="26"/>
      <c r="C101" s="26"/>
      <c r="D101" s="26"/>
      <c r="E101" s="26"/>
      <c r="F101" s="26"/>
      <c r="G101" s="26"/>
      <c r="H101" s="26"/>
    </row>
    <row r="102" spans="1:8" ht="12.75">
      <c r="A102" s="26"/>
      <c r="B102" s="26"/>
      <c r="C102" s="26"/>
      <c r="D102" s="26"/>
      <c r="E102" s="26"/>
      <c r="F102" s="26"/>
      <c r="G102" s="26"/>
      <c r="H102" s="26"/>
    </row>
    <row r="103" spans="1:8" ht="12.75">
      <c r="A103" s="26"/>
      <c r="B103" s="26"/>
      <c r="C103" s="26"/>
      <c r="D103" s="26"/>
      <c r="E103" s="26"/>
      <c r="F103" s="26"/>
      <c r="G103" s="26"/>
      <c r="H103" s="26"/>
    </row>
    <row r="104" spans="1:8" ht="15.75">
      <c r="A104" s="26"/>
      <c r="B104" s="61" t="s">
        <v>80</v>
      </c>
      <c r="C104" s="61"/>
      <c r="D104" s="61"/>
      <c r="E104" s="61"/>
      <c r="F104" s="61"/>
      <c r="G104" s="61"/>
      <c r="H104" s="61"/>
    </row>
    <row r="105" spans="1:8" ht="15.75">
      <c r="A105" s="26"/>
      <c r="B105" s="62" t="s">
        <v>81</v>
      </c>
      <c r="C105" s="62"/>
      <c r="D105" s="62"/>
      <c r="E105" s="62"/>
      <c r="F105" s="62"/>
      <c r="G105" s="62"/>
      <c r="H105" s="62"/>
    </row>
  </sheetData>
  <sheetProtection/>
  <mergeCells count="19">
    <mergeCell ref="F7:F8"/>
    <mergeCell ref="G7:G8"/>
    <mergeCell ref="B2:H2"/>
    <mergeCell ref="B3:H3"/>
    <mergeCell ref="B4:H4"/>
    <mergeCell ref="B5:H5"/>
    <mergeCell ref="C6:G6"/>
    <mergeCell ref="A86:H87"/>
    <mergeCell ref="H6:H8"/>
    <mergeCell ref="C7:C8"/>
    <mergeCell ref="D7:D8"/>
    <mergeCell ref="E7:E8"/>
    <mergeCell ref="B105:H105"/>
    <mergeCell ref="A90:H91"/>
    <mergeCell ref="A97:C97"/>
    <mergeCell ref="E97:H97"/>
    <mergeCell ref="A98:C98"/>
    <mergeCell ref="E98:H98"/>
    <mergeCell ref="B104:H104"/>
  </mergeCells>
  <printOptions/>
  <pageMargins left="0.7086614173228347" right="0.7086614173228347" top="0.7480314960629921" bottom="0.7480314960629921" header="0.31496062992125984" footer="0.31496062992125984"/>
  <pageSetup fitToHeight="0" fitToWidth="1" horizontalDpi="360" verticalDpi="360" orientation="portrait" scale="6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5"/>
  <sheetViews>
    <sheetView tabSelected="1" view="pageBreakPreview" zoomScale="115" zoomScaleSheetLayoutView="115" zoomScalePageLayoutView="0" workbookViewId="0" topLeftCell="A1">
      <pane ySplit="7" topLeftCell="A90" activePane="bottomLeft" state="frozen"/>
      <selection pane="topLeft" activeCell="A1" sqref="A1"/>
      <selection pane="bottomLeft" activeCell="D20" sqref="D20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67" customWidth="1"/>
    <col min="4" max="4" width="18.00390625" style="68" customWidth="1"/>
    <col min="5" max="5" width="14.7109375" style="67" customWidth="1"/>
    <col min="6" max="6" width="13.8515625" style="68" customWidth="1"/>
    <col min="7" max="7" width="14.8515625" style="68" customWidth="1"/>
    <col min="8" max="8" width="13.7109375" style="67" customWidth="1"/>
    <col min="9" max="16384" width="11.00390625" style="1" customWidth="1"/>
  </cols>
  <sheetData>
    <row r="1" spans="2:8" ht="12.75">
      <c r="B1" s="45" t="s">
        <v>73</v>
      </c>
      <c r="C1" s="46"/>
      <c r="D1" s="46"/>
      <c r="E1" s="46"/>
      <c r="F1" s="46"/>
      <c r="G1" s="46"/>
      <c r="H1" s="47"/>
    </row>
    <row r="2" spans="2:8" ht="12.75">
      <c r="B2" s="48" t="s">
        <v>0</v>
      </c>
      <c r="C2" s="49"/>
      <c r="D2" s="49"/>
      <c r="E2" s="49"/>
      <c r="F2" s="49"/>
      <c r="G2" s="49"/>
      <c r="H2" s="50"/>
    </row>
    <row r="3" spans="2:8" ht="12.75">
      <c r="B3" s="48" t="s">
        <v>84</v>
      </c>
      <c r="C3" s="49"/>
      <c r="D3" s="49"/>
      <c r="E3" s="49"/>
      <c r="F3" s="49"/>
      <c r="G3" s="49"/>
      <c r="H3" s="50"/>
    </row>
    <row r="4" spans="2:8" ht="13.5" thickBot="1">
      <c r="B4" s="51" t="s">
        <v>1</v>
      </c>
      <c r="C4" s="52"/>
      <c r="D4" s="52"/>
      <c r="E4" s="52"/>
      <c r="F4" s="52"/>
      <c r="G4" s="52"/>
      <c r="H4" s="53"/>
    </row>
    <row r="5" spans="2:8" ht="13.5" thickBot="1">
      <c r="B5" s="40"/>
      <c r="C5" s="69" t="s">
        <v>2</v>
      </c>
      <c r="D5" s="70"/>
      <c r="E5" s="70"/>
      <c r="F5" s="70"/>
      <c r="G5" s="71"/>
      <c r="H5" s="72" t="s">
        <v>3</v>
      </c>
    </row>
    <row r="6" spans="2:8" ht="12.75">
      <c r="B6" s="41" t="s">
        <v>4</v>
      </c>
      <c r="C6" s="72" t="s">
        <v>6</v>
      </c>
      <c r="D6" s="73" t="s">
        <v>7</v>
      </c>
      <c r="E6" s="72" t="s">
        <v>8</v>
      </c>
      <c r="F6" s="72" t="s">
        <v>9</v>
      </c>
      <c r="G6" s="72" t="s">
        <v>10</v>
      </c>
      <c r="H6" s="74"/>
    </row>
    <row r="7" spans="2:8" ht="13.5" thickBot="1">
      <c r="B7" s="42" t="s">
        <v>5</v>
      </c>
      <c r="C7" s="75"/>
      <c r="D7" s="76"/>
      <c r="E7" s="75"/>
      <c r="F7" s="75"/>
      <c r="G7" s="75"/>
      <c r="H7" s="75"/>
    </row>
    <row r="8" spans="2:8" ht="12.75">
      <c r="B8" s="14" t="s">
        <v>11</v>
      </c>
      <c r="C8" s="77"/>
      <c r="D8" s="78"/>
      <c r="E8" s="77"/>
      <c r="F8" s="78"/>
      <c r="G8" s="78"/>
      <c r="H8" s="77"/>
    </row>
    <row r="9" spans="2:8" ht="12.75">
      <c r="B9" s="16" t="s">
        <v>12</v>
      </c>
      <c r="C9" s="77">
        <v>3522582.85</v>
      </c>
      <c r="D9" s="78">
        <v>0</v>
      </c>
      <c r="E9" s="77">
        <f>C9+D9</f>
        <v>3522582.85</v>
      </c>
      <c r="F9" s="78">
        <v>2493819</v>
      </c>
      <c r="G9" s="78">
        <v>2493819</v>
      </c>
      <c r="H9" s="77">
        <f>G9-C9</f>
        <v>-1028763.8500000001</v>
      </c>
    </row>
    <row r="10" spans="2:8" ht="12.75">
      <c r="B10" s="16" t="s">
        <v>13</v>
      </c>
      <c r="C10" s="77"/>
      <c r="D10" s="78"/>
      <c r="E10" s="77">
        <f>C10+D10</f>
        <v>0</v>
      </c>
      <c r="F10" s="78"/>
      <c r="G10" s="78"/>
      <c r="H10" s="77">
        <f>G10-C10</f>
        <v>0</v>
      </c>
    </row>
    <row r="11" spans="2:8" ht="12.75">
      <c r="B11" s="16" t="s">
        <v>14</v>
      </c>
      <c r="C11" s="77"/>
      <c r="D11" s="78"/>
      <c r="E11" s="77">
        <f>C11+D11</f>
        <v>0</v>
      </c>
      <c r="F11" s="78"/>
      <c r="G11" s="78"/>
      <c r="H11" s="77">
        <f>G11-C11</f>
        <v>0</v>
      </c>
    </row>
    <row r="12" spans="2:8" ht="12.75">
      <c r="B12" s="16" t="s">
        <v>15</v>
      </c>
      <c r="C12" s="77">
        <v>6347999.9</v>
      </c>
      <c r="D12" s="78">
        <v>0</v>
      </c>
      <c r="E12" s="77">
        <f>C12+D12</f>
        <v>6347999.9</v>
      </c>
      <c r="F12" s="78">
        <v>1747822.35</v>
      </c>
      <c r="G12" s="78">
        <v>1747822.35</v>
      </c>
      <c r="H12" s="77">
        <f>G12-C12</f>
        <v>-4600177.550000001</v>
      </c>
    </row>
    <row r="13" spans="2:8" ht="12.75">
      <c r="B13" s="16" t="s">
        <v>16</v>
      </c>
      <c r="C13" s="77"/>
      <c r="D13" s="78"/>
      <c r="E13" s="77">
        <f>C13+D13</f>
        <v>0</v>
      </c>
      <c r="F13" s="78"/>
      <c r="G13" s="78"/>
      <c r="H13" s="77">
        <f>G13-C13</f>
        <v>0</v>
      </c>
    </row>
    <row r="14" spans="2:8" ht="12.75">
      <c r="B14" s="16" t="s">
        <v>17</v>
      </c>
      <c r="C14" s="77">
        <v>696356</v>
      </c>
      <c r="D14" s="78">
        <v>0</v>
      </c>
      <c r="E14" s="77">
        <f>C14+D14</f>
        <v>696356</v>
      </c>
      <c r="F14" s="78">
        <v>381882.38</v>
      </c>
      <c r="G14" s="78">
        <v>381882.38</v>
      </c>
      <c r="H14" s="77">
        <f>G14-C14</f>
        <v>-314473.62</v>
      </c>
    </row>
    <row r="15" spans="2:8" ht="12.75">
      <c r="B15" s="16" t="s">
        <v>70</v>
      </c>
      <c r="C15" s="77"/>
      <c r="D15" s="78"/>
      <c r="E15" s="77">
        <f>C15+D15</f>
        <v>0</v>
      </c>
      <c r="F15" s="78"/>
      <c r="G15" s="78"/>
      <c r="H15" s="77">
        <f>G15-C15</f>
        <v>0</v>
      </c>
    </row>
    <row r="16" spans="2:8" ht="25.5">
      <c r="B16" s="20" t="s">
        <v>68</v>
      </c>
      <c r="C16" s="77">
        <f>SUM(C17:C27)</f>
        <v>45321270</v>
      </c>
      <c r="D16" s="79">
        <f>SUM(D17:D27)</f>
        <v>0</v>
      </c>
      <c r="E16" s="79">
        <f>SUM(E17:E27)</f>
        <v>45321270</v>
      </c>
      <c r="F16" s="79">
        <f>SUM(F17:F27)</f>
        <v>10542643.649999997</v>
      </c>
      <c r="G16" s="79">
        <f>SUM(G17:G27)</f>
        <v>10542643.649999997</v>
      </c>
      <c r="H16" s="79">
        <f>SUM(H17:H27)</f>
        <v>-34778626.349999994</v>
      </c>
    </row>
    <row r="17" spans="2:8" ht="12.75">
      <c r="B17" s="17" t="s">
        <v>18</v>
      </c>
      <c r="C17" s="77">
        <v>29211532</v>
      </c>
      <c r="D17" s="78">
        <v>0</v>
      </c>
      <c r="E17" s="77">
        <f>C17+D17</f>
        <v>29211532</v>
      </c>
      <c r="F17" s="78">
        <v>6022071.06</v>
      </c>
      <c r="G17" s="78">
        <v>6022071.06</v>
      </c>
      <c r="H17" s="77">
        <f>G17-C17</f>
        <v>-23189460.94</v>
      </c>
    </row>
    <row r="18" spans="2:8" ht="12.75">
      <c r="B18" s="17" t="s">
        <v>19</v>
      </c>
      <c r="C18" s="77">
        <v>12769193</v>
      </c>
      <c r="D18" s="78">
        <v>0</v>
      </c>
      <c r="E18" s="77">
        <f>C18+D18</f>
        <v>12769193</v>
      </c>
      <c r="F18" s="78">
        <v>3103117.09</v>
      </c>
      <c r="G18" s="78">
        <v>3103117.09</v>
      </c>
      <c r="H18" s="77">
        <f>G18-C18</f>
        <v>-9666075.91</v>
      </c>
    </row>
    <row r="19" spans="2:8" ht="12.75">
      <c r="B19" s="17" t="s">
        <v>20</v>
      </c>
      <c r="C19" s="77">
        <v>1219336</v>
      </c>
      <c r="D19" s="78">
        <v>0</v>
      </c>
      <c r="E19" s="77">
        <f>C19+D19</f>
        <v>1219336</v>
      </c>
      <c r="F19" s="78">
        <v>228012.08</v>
      </c>
      <c r="G19" s="78">
        <v>228012.08</v>
      </c>
      <c r="H19" s="77">
        <f>G19-C19</f>
        <v>-991323.92</v>
      </c>
    </row>
    <row r="20" spans="2:8" ht="12.75">
      <c r="B20" s="17" t="s">
        <v>21</v>
      </c>
      <c r="C20" s="77">
        <v>49633</v>
      </c>
      <c r="D20" s="78">
        <v>0</v>
      </c>
      <c r="E20" s="77">
        <f>C20+D20</f>
        <v>49633</v>
      </c>
      <c r="F20" s="78">
        <v>11047.92</v>
      </c>
      <c r="G20" s="78">
        <v>11047.92</v>
      </c>
      <c r="H20" s="77">
        <f>G20-C20</f>
        <v>-38585.08</v>
      </c>
    </row>
    <row r="21" spans="2:8" ht="12.75">
      <c r="B21" s="17" t="s">
        <v>22</v>
      </c>
      <c r="C21" s="77"/>
      <c r="D21" s="78"/>
      <c r="E21" s="77">
        <f>C21+D21</f>
        <v>0</v>
      </c>
      <c r="F21" s="78"/>
      <c r="G21" s="78"/>
      <c r="H21" s="77">
        <f>G21-C21</f>
        <v>0</v>
      </c>
    </row>
    <row r="22" spans="2:8" ht="25.5">
      <c r="B22" s="18" t="s">
        <v>23</v>
      </c>
      <c r="C22" s="77">
        <v>760147</v>
      </c>
      <c r="D22" s="78">
        <v>0</v>
      </c>
      <c r="E22" s="77">
        <f>C22+D22</f>
        <v>760147</v>
      </c>
      <c r="F22" s="78">
        <v>147624.77</v>
      </c>
      <c r="G22" s="78">
        <v>147624.77</v>
      </c>
      <c r="H22" s="77">
        <f>G22-C22</f>
        <v>-612522.23</v>
      </c>
    </row>
    <row r="23" spans="2:8" ht="25.5">
      <c r="B23" s="18" t="s">
        <v>24</v>
      </c>
      <c r="C23" s="77"/>
      <c r="D23" s="78"/>
      <c r="E23" s="77">
        <f>C23+D23</f>
        <v>0</v>
      </c>
      <c r="F23" s="78"/>
      <c r="G23" s="78"/>
      <c r="H23" s="77">
        <f>G23-C23</f>
        <v>0</v>
      </c>
    </row>
    <row r="24" spans="2:8" ht="12.75">
      <c r="B24" s="17" t="s">
        <v>25</v>
      </c>
      <c r="C24" s="77"/>
      <c r="D24" s="78"/>
      <c r="E24" s="77">
        <f>C24+D24</f>
        <v>0</v>
      </c>
      <c r="F24" s="78"/>
      <c r="G24" s="78"/>
      <c r="H24" s="77">
        <f>G24-C24</f>
        <v>0</v>
      </c>
    </row>
    <row r="25" spans="2:8" ht="12.75">
      <c r="B25" s="17" t="s">
        <v>26</v>
      </c>
      <c r="C25" s="77">
        <v>1311429</v>
      </c>
      <c r="D25" s="78">
        <v>0</v>
      </c>
      <c r="E25" s="77">
        <f>C25+D25</f>
        <v>1311429</v>
      </c>
      <c r="F25" s="78">
        <v>214045.95</v>
      </c>
      <c r="G25" s="78">
        <v>214045.95</v>
      </c>
      <c r="H25" s="77">
        <f>G25-C25</f>
        <v>-1097383.05</v>
      </c>
    </row>
    <row r="26" spans="2:8" ht="12.75">
      <c r="B26" s="17" t="s">
        <v>27</v>
      </c>
      <c r="C26" s="77">
        <v>0</v>
      </c>
      <c r="D26" s="78">
        <v>0</v>
      </c>
      <c r="E26" s="77">
        <f>C26+D26</f>
        <v>0</v>
      </c>
      <c r="F26" s="78">
        <v>714232</v>
      </c>
      <c r="G26" s="78">
        <v>714232</v>
      </c>
      <c r="H26" s="77">
        <f>G26-C26</f>
        <v>714232</v>
      </c>
    </row>
    <row r="27" spans="2:8" ht="25.5">
      <c r="B27" s="18" t="s">
        <v>28</v>
      </c>
      <c r="C27" s="77">
        <v>0</v>
      </c>
      <c r="D27" s="78">
        <v>0</v>
      </c>
      <c r="E27" s="77">
        <f>C27+D27</f>
        <v>0</v>
      </c>
      <c r="F27" s="78">
        <v>102492.78</v>
      </c>
      <c r="G27" s="78">
        <v>102492.78</v>
      </c>
      <c r="H27" s="77">
        <f>G27-C27</f>
        <v>102492.78</v>
      </c>
    </row>
    <row r="28" spans="2:8" ht="25.5">
      <c r="B28" s="20" t="s">
        <v>29</v>
      </c>
      <c r="C28" s="77">
        <f>SUM(C29:C33)</f>
        <v>2700</v>
      </c>
      <c r="D28" s="77">
        <f>SUM(D29:D33)</f>
        <v>0</v>
      </c>
      <c r="E28" s="77">
        <f>SUM(E29:E33)</f>
        <v>2700</v>
      </c>
      <c r="F28" s="77">
        <f>SUM(F29:F33)</f>
        <v>0</v>
      </c>
      <c r="G28" s="77">
        <f>SUM(G29:G33)</f>
        <v>0</v>
      </c>
      <c r="H28" s="77">
        <f>SUM(H29:H33)</f>
        <v>-2700</v>
      </c>
    </row>
    <row r="29" spans="2:8" ht="12.75">
      <c r="B29" s="17" t="s">
        <v>30</v>
      </c>
      <c r="C29" s="77"/>
      <c r="D29" s="78"/>
      <c r="E29" s="77">
        <f>C29+D29</f>
        <v>0</v>
      </c>
      <c r="F29" s="78"/>
      <c r="G29" s="78"/>
      <c r="H29" s="77">
        <f>G29-C29</f>
        <v>0</v>
      </c>
    </row>
    <row r="30" spans="2:8" ht="12.75">
      <c r="B30" s="17" t="s">
        <v>31</v>
      </c>
      <c r="C30" s="77"/>
      <c r="D30" s="78"/>
      <c r="E30" s="77">
        <f>C30+D30</f>
        <v>0</v>
      </c>
      <c r="F30" s="78"/>
      <c r="G30" s="78"/>
      <c r="H30" s="77">
        <f>G30-C30</f>
        <v>0</v>
      </c>
    </row>
    <row r="31" spans="2:8" ht="12.75">
      <c r="B31" s="17" t="s">
        <v>32</v>
      </c>
      <c r="C31" s="77"/>
      <c r="D31" s="78"/>
      <c r="E31" s="77">
        <f>C31+D31</f>
        <v>0</v>
      </c>
      <c r="F31" s="78"/>
      <c r="G31" s="78"/>
      <c r="H31" s="77">
        <f>G31-C31</f>
        <v>0</v>
      </c>
    </row>
    <row r="32" spans="2:8" ht="25.5">
      <c r="B32" s="18" t="s">
        <v>33</v>
      </c>
      <c r="C32" s="77"/>
      <c r="D32" s="78"/>
      <c r="E32" s="77">
        <f>C32+D32</f>
        <v>0</v>
      </c>
      <c r="F32" s="78"/>
      <c r="G32" s="78"/>
      <c r="H32" s="77">
        <f>G32-C32</f>
        <v>0</v>
      </c>
    </row>
    <row r="33" spans="2:8" ht="12.75">
      <c r="B33" s="17" t="s">
        <v>34</v>
      </c>
      <c r="C33" s="77">
        <v>2700</v>
      </c>
      <c r="D33" s="78">
        <v>0</v>
      </c>
      <c r="E33" s="77">
        <f>C33+D33</f>
        <v>2700</v>
      </c>
      <c r="F33" s="78">
        <v>0</v>
      </c>
      <c r="G33" s="78">
        <v>0</v>
      </c>
      <c r="H33" s="77">
        <f>G33-C33</f>
        <v>-2700</v>
      </c>
    </row>
    <row r="34" spans="2:8" ht="12.75">
      <c r="B34" s="16" t="s">
        <v>71</v>
      </c>
      <c r="C34" s="77"/>
      <c r="D34" s="78"/>
      <c r="E34" s="77">
        <f>C34+D34</f>
        <v>0</v>
      </c>
      <c r="F34" s="78"/>
      <c r="G34" s="78"/>
      <c r="H34" s="77">
        <f>G34-C34</f>
        <v>0</v>
      </c>
    </row>
    <row r="35" spans="2:8" ht="12.75">
      <c r="B35" s="16" t="s">
        <v>35</v>
      </c>
      <c r="C35" s="77">
        <f>C36</f>
        <v>0</v>
      </c>
      <c r="D35" s="77">
        <f>D36</f>
        <v>0</v>
      </c>
      <c r="E35" s="77">
        <f>E36</f>
        <v>0</v>
      </c>
      <c r="F35" s="77">
        <f>F36</f>
        <v>0</v>
      </c>
      <c r="G35" s="77">
        <f>G36</f>
        <v>0</v>
      </c>
      <c r="H35" s="77">
        <f>H36</f>
        <v>0</v>
      </c>
    </row>
    <row r="36" spans="2:8" ht="12.75">
      <c r="B36" s="17" t="s">
        <v>36</v>
      </c>
      <c r="C36" s="77"/>
      <c r="D36" s="78"/>
      <c r="E36" s="77">
        <f>C36+D36</f>
        <v>0</v>
      </c>
      <c r="F36" s="78"/>
      <c r="G36" s="78"/>
      <c r="H36" s="77">
        <f>G36-C36</f>
        <v>0</v>
      </c>
    </row>
    <row r="37" spans="2:8" ht="12.75">
      <c r="B37" s="16" t="s">
        <v>37</v>
      </c>
      <c r="C37" s="77">
        <f>C38+C39</f>
        <v>227347</v>
      </c>
      <c r="D37" s="77">
        <f>D38+D39</f>
        <v>0</v>
      </c>
      <c r="E37" s="77">
        <f>E38+E39</f>
        <v>227347</v>
      </c>
      <c r="F37" s="77">
        <f>F38+F39</f>
        <v>73380.17</v>
      </c>
      <c r="G37" s="77">
        <f>G38+G39</f>
        <v>73380.17</v>
      </c>
      <c r="H37" s="77">
        <f>H38+H39</f>
        <v>-153966.83000000002</v>
      </c>
    </row>
    <row r="38" spans="2:8" ht="12.75">
      <c r="B38" s="17" t="s">
        <v>38</v>
      </c>
      <c r="C38" s="77">
        <v>227347</v>
      </c>
      <c r="D38" s="78">
        <v>0</v>
      </c>
      <c r="E38" s="77">
        <f>C38+D38</f>
        <v>227347</v>
      </c>
      <c r="F38" s="78">
        <v>73380.17</v>
      </c>
      <c r="G38" s="78">
        <v>73380.17</v>
      </c>
      <c r="H38" s="77">
        <f>G38-C38</f>
        <v>-153966.83000000002</v>
      </c>
    </row>
    <row r="39" spans="2:8" ht="12.75">
      <c r="B39" s="17" t="s">
        <v>39</v>
      </c>
      <c r="C39" s="77"/>
      <c r="D39" s="78"/>
      <c r="E39" s="77">
        <f>C39+D39</f>
        <v>0</v>
      </c>
      <c r="F39" s="78"/>
      <c r="G39" s="78"/>
      <c r="H39" s="77">
        <f>G39-C39</f>
        <v>0</v>
      </c>
    </row>
    <row r="40" spans="2:8" ht="12.75">
      <c r="B40" s="15"/>
      <c r="C40" s="77"/>
      <c r="D40" s="78"/>
      <c r="E40" s="77"/>
      <c r="F40" s="78"/>
      <c r="G40" s="78"/>
      <c r="H40" s="77"/>
    </row>
    <row r="41" spans="2:8" ht="25.5">
      <c r="B41" s="21" t="s">
        <v>69</v>
      </c>
      <c r="C41" s="80">
        <f>C9+C10+C11+C12+C13+C14+C15+C16+C28+C34+C35+C37</f>
        <v>56118255.75</v>
      </c>
      <c r="D41" s="81">
        <f>D9+D10+D11+D12+D13+D14+D15+D16+D28+D34+D35+D37</f>
        <v>0</v>
      </c>
      <c r="E41" s="81">
        <f>E9+E10+E11+E12+E13+E14+E15+E16+E28+E34+E35+E37</f>
        <v>56118255.75</v>
      </c>
      <c r="F41" s="81">
        <f>F9+F10+F11+F12+F13+F14+F15+F16+F28+F34+F35+F37</f>
        <v>15239547.549999995</v>
      </c>
      <c r="G41" s="81">
        <f>G9+G10+G11+G12+G13+G14+G15+G16+G28+G34+G35+G37</f>
        <v>15239547.549999995</v>
      </c>
      <c r="H41" s="81">
        <f>H9+H10+H11+H12+H13+H14+H15+H16+H28+H34+H35+H37</f>
        <v>-40878708.199999996</v>
      </c>
    </row>
    <row r="42" spans="2:8" ht="12.75">
      <c r="B42" s="6"/>
      <c r="C42" s="77"/>
      <c r="D42" s="82"/>
      <c r="E42" s="83"/>
      <c r="F42" s="82"/>
      <c r="G42" s="82"/>
      <c r="H42" s="83"/>
    </row>
    <row r="43" spans="2:8" ht="25.5">
      <c r="B43" s="21" t="s">
        <v>40</v>
      </c>
      <c r="C43" s="84"/>
      <c r="D43" s="85"/>
      <c r="E43" s="84"/>
      <c r="F43" s="85"/>
      <c r="G43" s="85"/>
      <c r="H43" s="77"/>
    </row>
    <row r="44" spans="2:8" ht="12.75">
      <c r="B44" s="15"/>
      <c r="C44" s="77"/>
      <c r="D44" s="86"/>
      <c r="E44" s="77"/>
      <c r="F44" s="86"/>
      <c r="G44" s="86"/>
      <c r="H44" s="77"/>
    </row>
    <row r="45" spans="2:8" ht="12.75">
      <c r="B45" s="14" t="s">
        <v>41</v>
      </c>
      <c r="C45" s="77"/>
      <c r="D45" s="78"/>
      <c r="E45" s="77"/>
      <c r="F45" s="78"/>
      <c r="G45" s="78"/>
      <c r="H45" s="77"/>
    </row>
    <row r="46" spans="2:8" ht="12.75">
      <c r="B46" s="16" t="s">
        <v>42</v>
      </c>
      <c r="C46" s="77">
        <f>SUM(C47:C54)</f>
        <v>38466770</v>
      </c>
      <c r="D46" s="77">
        <f>SUM(D47:D54)</f>
        <v>0</v>
      </c>
      <c r="E46" s="77">
        <f>SUM(E47:E54)</f>
        <v>38466770</v>
      </c>
      <c r="F46" s="77">
        <f>SUM(F47:F54)</f>
        <v>10129357.2</v>
      </c>
      <c r="G46" s="77">
        <f>SUM(G47:G54)</f>
        <v>10129357.2</v>
      </c>
      <c r="H46" s="77">
        <f>SUM(H47:H54)</f>
        <v>-28337412.799999997</v>
      </c>
    </row>
    <row r="47" spans="2:8" ht="25.5">
      <c r="B47" s="18" t="s">
        <v>43</v>
      </c>
      <c r="C47" s="77"/>
      <c r="D47" s="78"/>
      <c r="E47" s="77">
        <f>C47+D47</f>
        <v>0</v>
      </c>
      <c r="F47" s="78"/>
      <c r="G47" s="78"/>
      <c r="H47" s="77">
        <f>G47-C47</f>
        <v>0</v>
      </c>
    </row>
    <row r="48" spans="2:8" ht="25.5">
      <c r="B48" s="18" t="s">
        <v>44</v>
      </c>
      <c r="C48" s="77"/>
      <c r="D48" s="78"/>
      <c r="E48" s="77">
        <f>C48+D48</f>
        <v>0</v>
      </c>
      <c r="F48" s="78"/>
      <c r="G48" s="78"/>
      <c r="H48" s="77">
        <f>G48-C48</f>
        <v>0</v>
      </c>
    </row>
    <row r="49" spans="2:8" ht="25.5">
      <c r="B49" s="18" t="s">
        <v>45</v>
      </c>
      <c r="C49" s="77">
        <v>12747470</v>
      </c>
      <c r="D49" s="78">
        <v>0</v>
      </c>
      <c r="E49" s="77">
        <f>C49+D49</f>
        <v>12747470</v>
      </c>
      <c r="F49" s="78">
        <v>3777453.6</v>
      </c>
      <c r="G49" s="78">
        <v>3777453.6</v>
      </c>
      <c r="H49" s="77">
        <f>G49-C49</f>
        <v>-8970016.4</v>
      </c>
    </row>
    <row r="50" spans="2:8" ht="38.25">
      <c r="B50" s="18" t="s">
        <v>46</v>
      </c>
      <c r="C50" s="77">
        <v>25719300</v>
      </c>
      <c r="D50" s="78">
        <v>0</v>
      </c>
      <c r="E50" s="77">
        <f>C50+D50</f>
        <v>25719300</v>
      </c>
      <c r="F50" s="78">
        <v>6351903.6</v>
      </c>
      <c r="G50" s="78">
        <v>6351903.6</v>
      </c>
      <c r="H50" s="77">
        <f>G50-C50</f>
        <v>-19367396.4</v>
      </c>
    </row>
    <row r="51" spans="2:8" ht="12.75">
      <c r="B51" s="18" t="s">
        <v>47</v>
      </c>
      <c r="C51" s="77"/>
      <c r="D51" s="78"/>
      <c r="E51" s="77">
        <f>C51+D51</f>
        <v>0</v>
      </c>
      <c r="F51" s="78"/>
      <c r="G51" s="78"/>
      <c r="H51" s="77">
        <f>G51-C51</f>
        <v>0</v>
      </c>
    </row>
    <row r="52" spans="2:8" ht="25.5">
      <c r="B52" s="18" t="s">
        <v>48</v>
      </c>
      <c r="C52" s="77"/>
      <c r="D52" s="78"/>
      <c r="E52" s="77">
        <f>C52+D52</f>
        <v>0</v>
      </c>
      <c r="F52" s="78"/>
      <c r="G52" s="78"/>
      <c r="H52" s="77">
        <f>G52-C52</f>
        <v>0</v>
      </c>
    </row>
    <row r="53" spans="2:8" ht="25.5">
      <c r="B53" s="18" t="s">
        <v>49</v>
      </c>
      <c r="C53" s="77"/>
      <c r="D53" s="78"/>
      <c r="E53" s="77">
        <f>C53+D53</f>
        <v>0</v>
      </c>
      <c r="F53" s="78"/>
      <c r="G53" s="78"/>
      <c r="H53" s="77">
        <f>G53-C53</f>
        <v>0</v>
      </c>
    </row>
    <row r="54" spans="2:8" ht="25.5">
      <c r="B54" s="18" t="s">
        <v>50</v>
      </c>
      <c r="C54" s="77"/>
      <c r="D54" s="78"/>
      <c r="E54" s="77">
        <f>C54+D54</f>
        <v>0</v>
      </c>
      <c r="F54" s="78"/>
      <c r="G54" s="78"/>
      <c r="H54" s="77">
        <f>G54-C54</f>
        <v>0</v>
      </c>
    </row>
    <row r="55" spans="2:8" ht="12.75">
      <c r="B55" s="20" t="s">
        <v>51</v>
      </c>
      <c r="C55" s="77">
        <f>SUM(C56:C59)</f>
        <v>0</v>
      </c>
      <c r="D55" s="77">
        <f>SUM(D56:D59)</f>
        <v>0</v>
      </c>
      <c r="E55" s="77">
        <f>SUM(E56:E59)</f>
        <v>0</v>
      </c>
      <c r="F55" s="77">
        <f>SUM(F56:F59)</f>
        <v>0</v>
      </c>
      <c r="G55" s="77">
        <f>SUM(G56:G59)</f>
        <v>0</v>
      </c>
      <c r="H55" s="77">
        <f>SUM(H56:H59)</f>
        <v>0</v>
      </c>
    </row>
    <row r="56" spans="2:8" ht="12.75">
      <c r="B56" s="18" t="s">
        <v>52</v>
      </c>
      <c r="C56" s="77"/>
      <c r="D56" s="78"/>
      <c r="E56" s="77">
        <f>C56+D56</f>
        <v>0</v>
      </c>
      <c r="F56" s="78"/>
      <c r="G56" s="78"/>
      <c r="H56" s="77">
        <f>G56-C56</f>
        <v>0</v>
      </c>
    </row>
    <row r="57" spans="2:8" ht="12.75">
      <c r="B57" s="18" t="s">
        <v>53</v>
      </c>
      <c r="C57" s="77"/>
      <c r="D57" s="78"/>
      <c r="E57" s="77">
        <f>C57+D57</f>
        <v>0</v>
      </c>
      <c r="F57" s="78"/>
      <c r="G57" s="78"/>
      <c r="H57" s="77">
        <f>G57-C57</f>
        <v>0</v>
      </c>
    </row>
    <row r="58" spans="2:8" ht="12.75">
      <c r="B58" s="18" t="s">
        <v>54</v>
      </c>
      <c r="C58" s="77"/>
      <c r="D58" s="78"/>
      <c r="E58" s="77">
        <f>C58+D58</f>
        <v>0</v>
      </c>
      <c r="F58" s="78"/>
      <c r="G58" s="78"/>
      <c r="H58" s="77">
        <f>G58-C58</f>
        <v>0</v>
      </c>
    </row>
    <row r="59" spans="2:8" ht="12.75">
      <c r="B59" s="18" t="s">
        <v>55</v>
      </c>
      <c r="C59" s="77"/>
      <c r="D59" s="78"/>
      <c r="E59" s="77">
        <f>C59+D59</f>
        <v>0</v>
      </c>
      <c r="F59" s="78"/>
      <c r="G59" s="78"/>
      <c r="H59" s="77">
        <f>G59-C59</f>
        <v>0</v>
      </c>
    </row>
    <row r="60" spans="2:8" ht="12.75">
      <c r="B60" s="20" t="s">
        <v>56</v>
      </c>
      <c r="C60" s="77">
        <f>C61+C62</f>
        <v>0</v>
      </c>
      <c r="D60" s="77">
        <f>D61+D62</f>
        <v>0</v>
      </c>
      <c r="E60" s="77">
        <f>E61+E62</f>
        <v>0</v>
      </c>
      <c r="F60" s="77">
        <f>F61+F62</f>
        <v>0</v>
      </c>
      <c r="G60" s="77">
        <f>G61+G62</f>
        <v>0</v>
      </c>
      <c r="H60" s="77">
        <f>H61+H62</f>
        <v>0</v>
      </c>
    </row>
    <row r="61" spans="2:8" ht="25.5">
      <c r="B61" s="18" t="s">
        <v>57</v>
      </c>
      <c r="C61" s="77"/>
      <c r="D61" s="78"/>
      <c r="E61" s="77">
        <f>C61+D61</f>
        <v>0</v>
      </c>
      <c r="F61" s="78"/>
      <c r="G61" s="78"/>
      <c r="H61" s="77">
        <f>G61-C61</f>
        <v>0</v>
      </c>
    </row>
    <row r="62" spans="2:8" ht="12.75">
      <c r="B62" s="18" t="s">
        <v>58</v>
      </c>
      <c r="C62" s="77"/>
      <c r="D62" s="78"/>
      <c r="E62" s="77">
        <f>C62+D62</f>
        <v>0</v>
      </c>
      <c r="F62" s="78"/>
      <c r="G62" s="78"/>
      <c r="H62" s="77">
        <f>G62-C62</f>
        <v>0</v>
      </c>
    </row>
    <row r="63" spans="2:8" ht="38.25">
      <c r="B63" s="20" t="s">
        <v>72</v>
      </c>
      <c r="C63" s="77"/>
      <c r="D63" s="78"/>
      <c r="E63" s="77">
        <f>C63+D63</f>
        <v>0</v>
      </c>
      <c r="F63" s="78"/>
      <c r="G63" s="78"/>
      <c r="H63" s="77">
        <f>G63-C63</f>
        <v>0</v>
      </c>
    </row>
    <row r="64" spans="2:8" ht="12.75">
      <c r="B64" s="29" t="s">
        <v>59</v>
      </c>
      <c r="C64" s="87"/>
      <c r="D64" s="88"/>
      <c r="E64" s="87">
        <f>C64+D64</f>
        <v>0</v>
      </c>
      <c r="F64" s="88"/>
      <c r="G64" s="88"/>
      <c r="H64" s="87">
        <f>G64-C64</f>
        <v>0</v>
      </c>
    </row>
    <row r="65" spans="2:8" ht="12.75">
      <c r="B65" s="15"/>
      <c r="C65" s="77"/>
      <c r="D65" s="86"/>
      <c r="E65" s="77"/>
      <c r="F65" s="86"/>
      <c r="G65" s="86"/>
      <c r="H65" s="77"/>
    </row>
    <row r="66" spans="2:8" ht="25.5">
      <c r="B66" s="21" t="s">
        <v>60</v>
      </c>
      <c r="C66" s="80">
        <f>C46+C55+C60+C63+C64</f>
        <v>38466770</v>
      </c>
      <c r="D66" s="80">
        <f>D46+D55+D60+D63+D64</f>
        <v>0</v>
      </c>
      <c r="E66" s="80">
        <f>E46+E55+E60+E63+E64</f>
        <v>38466770</v>
      </c>
      <c r="F66" s="80">
        <f>F46+F55+F60+F63+F64</f>
        <v>10129357.2</v>
      </c>
      <c r="G66" s="80">
        <f>G46+G55+G60+G63+G64</f>
        <v>10129357.2</v>
      </c>
      <c r="H66" s="80">
        <f>H46+H55+H60+H63+H64</f>
        <v>-28337412.799999997</v>
      </c>
    </row>
    <row r="67" spans="2:8" ht="12.75">
      <c r="B67" s="19"/>
      <c r="C67" s="77"/>
      <c r="D67" s="86"/>
      <c r="E67" s="77"/>
      <c r="F67" s="86"/>
      <c r="G67" s="86"/>
      <c r="H67" s="77"/>
    </row>
    <row r="68" spans="2:8" ht="25.5">
      <c r="B68" s="21" t="s">
        <v>61</v>
      </c>
      <c r="C68" s="80">
        <f>C69</f>
        <v>0</v>
      </c>
      <c r="D68" s="80">
        <f>D69</f>
        <v>0</v>
      </c>
      <c r="E68" s="80">
        <f>E69</f>
        <v>0</v>
      </c>
      <c r="F68" s="80">
        <f>F69</f>
        <v>0</v>
      </c>
      <c r="G68" s="80">
        <f>G69</f>
        <v>0</v>
      </c>
      <c r="H68" s="80">
        <f>H69</f>
        <v>0</v>
      </c>
    </row>
    <row r="69" spans="2:8" ht="12.75">
      <c r="B69" s="19" t="s">
        <v>62</v>
      </c>
      <c r="C69" s="77"/>
      <c r="D69" s="78"/>
      <c r="E69" s="77">
        <f>C69+D69</f>
        <v>0</v>
      </c>
      <c r="F69" s="78"/>
      <c r="G69" s="78"/>
      <c r="H69" s="77">
        <f>G69-C69</f>
        <v>0</v>
      </c>
    </row>
    <row r="70" spans="2:8" ht="12.75">
      <c r="B70" s="19"/>
      <c r="C70" s="77"/>
      <c r="D70" s="78"/>
      <c r="E70" s="77"/>
      <c r="F70" s="78"/>
      <c r="G70" s="78"/>
      <c r="H70" s="77"/>
    </row>
    <row r="71" spans="2:8" ht="12.75">
      <c r="B71" s="21" t="s">
        <v>63</v>
      </c>
      <c r="C71" s="80">
        <f>C41+C66+C68</f>
        <v>94585025.75</v>
      </c>
      <c r="D71" s="80">
        <f>D41+D66+D68</f>
        <v>0</v>
      </c>
      <c r="E71" s="80">
        <f>E41+E66+E68</f>
        <v>94585025.75</v>
      </c>
      <c r="F71" s="80">
        <f>F41+F66+F68</f>
        <v>25368904.749999993</v>
      </c>
      <c r="G71" s="80">
        <f>G41+G66+G68</f>
        <v>25368904.749999993</v>
      </c>
      <c r="H71" s="80">
        <f>H41+H66+H68</f>
        <v>-69216121</v>
      </c>
    </row>
    <row r="72" spans="2:8" ht="12.75">
      <c r="B72" s="19"/>
      <c r="C72" s="77"/>
      <c r="D72" s="78"/>
      <c r="E72" s="77"/>
      <c r="F72" s="78"/>
      <c r="G72" s="78"/>
      <c r="H72" s="77"/>
    </row>
    <row r="73" spans="2:8" ht="12.75">
      <c r="B73" s="21" t="s">
        <v>64</v>
      </c>
      <c r="C73" s="77"/>
      <c r="D73" s="78"/>
      <c r="E73" s="77"/>
      <c r="F73" s="78"/>
      <c r="G73" s="78"/>
      <c r="H73" s="77"/>
    </row>
    <row r="74" spans="2:8" ht="25.5">
      <c r="B74" s="19" t="s">
        <v>65</v>
      </c>
      <c r="C74" s="77"/>
      <c r="D74" s="78"/>
      <c r="E74" s="77">
        <f>C74+D74</f>
        <v>0</v>
      </c>
      <c r="F74" s="78"/>
      <c r="G74" s="78"/>
      <c r="H74" s="77">
        <f>G74-C74</f>
        <v>0</v>
      </c>
    </row>
    <row r="75" spans="2:8" ht="25.5">
      <c r="B75" s="19" t="s">
        <v>66</v>
      </c>
      <c r="C75" s="77"/>
      <c r="D75" s="78"/>
      <c r="E75" s="77">
        <f>C75+D75</f>
        <v>0</v>
      </c>
      <c r="F75" s="78"/>
      <c r="G75" s="78"/>
      <c r="H75" s="77">
        <f>G75-C75</f>
        <v>0</v>
      </c>
    </row>
    <row r="76" spans="2:8" ht="39" customHeight="1">
      <c r="B76" s="21" t="s">
        <v>67</v>
      </c>
      <c r="C76" s="80">
        <f>SUM(C74:C75)</f>
        <v>0</v>
      </c>
      <c r="D76" s="80">
        <f>SUM(D74:D75)</f>
        <v>0</v>
      </c>
      <c r="E76" s="80">
        <f>SUM(E74:E75)</f>
        <v>0</v>
      </c>
      <c r="F76" s="80">
        <f>SUM(F74:F75)</f>
        <v>0</v>
      </c>
      <c r="G76" s="80">
        <f>SUM(G74:G75)</f>
        <v>0</v>
      </c>
      <c r="H76" s="80">
        <f>SUM(H74:H75)</f>
        <v>0</v>
      </c>
    </row>
    <row r="77" spans="2:8" ht="13.5" thickBot="1">
      <c r="B77" s="22"/>
      <c r="C77" s="89"/>
      <c r="D77" s="90"/>
      <c r="E77" s="89"/>
      <c r="F77" s="90"/>
      <c r="G77" s="90"/>
      <c r="H77" s="89"/>
    </row>
    <row r="86" spans="1:8" ht="12.75">
      <c r="A86" s="57" t="s">
        <v>74</v>
      </c>
      <c r="B86" s="57"/>
      <c r="C86" s="57"/>
      <c r="D86" s="57"/>
      <c r="E86" s="57"/>
      <c r="F86" s="57"/>
      <c r="G86" s="57"/>
      <c r="H86" s="57"/>
    </row>
    <row r="87" spans="1:8" ht="27.75" customHeight="1">
      <c r="A87" s="57"/>
      <c r="B87" s="57"/>
      <c r="C87" s="57"/>
      <c r="D87" s="57"/>
      <c r="E87" s="57"/>
      <c r="F87" s="57"/>
      <c r="G87" s="57"/>
      <c r="H87" s="57"/>
    </row>
    <row r="88" spans="1:8" ht="15.75">
      <c r="A88" s="23"/>
      <c r="B88" s="23"/>
      <c r="C88" s="24"/>
      <c r="D88" s="24"/>
      <c r="E88" s="24"/>
      <c r="F88" s="25"/>
      <c r="G88" s="25"/>
      <c r="H88" s="25"/>
    </row>
    <row r="89" spans="1:8" ht="15.75">
      <c r="A89" s="23"/>
      <c r="B89" s="23"/>
      <c r="C89" s="24"/>
      <c r="D89" s="24"/>
      <c r="E89" s="24"/>
      <c r="F89" s="25"/>
      <c r="G89" s="25"/>
      <c r="H89" s="25"/>
    </row>
    <row r="90" spans="1:8" ht="12.75">
      <c r="A90" s="63" t="s">
        <v>75</v>
      </c>
      <c r="B90" s="63"/>
      <c r="C90" s="63"/>
      <c r="D90" s="63"/>
      <c r="E90" s="63"/>
      <c r="F90" s="63"/>
      <c r="G90" s="63"/>
      <c r="H90" s="63"/>
    </row>
    <row r="91" spans="1:8" ht="42" customHeight="1">
      <c r="A91" s="63"/>
      <c r="B91" s="63"/>
      <c r="C91" s="63"/>
      <c r="D91" s="63"/>
      <c r="E91" s="63"/>
      <c r="F91" s="63"/>
      <c r="G91" s="63"/>
      <c r="H91" s="63"/>
    </row>
    <row r="92" spans="1:8" ht="12.75">
      <c r="A92" s="39"/>
      <c r="B92" s="39"/>
      <c r="C92" s="91"/>
      <c r="D92" s="91"/>
      <c r="E92" s="91"/>
      <c r="F92" s="91"/>
      <c r="G92" s="91"/>
      <c r="H92" s="91"/>
    </row>
    <row r="93" spans="1:8" ht="12.75">
      <c r="A93" s="39"/>
      <c r="B93" s="39"/>
      <c r="C93" s="91"/>
      <c r="D93" s="91"/>
      <c r="E93" s="91"/>
      <c r="F93" s="91"/>
      <c r="G93" s="91"/>
      <c r="H93" s="91"/>
    </row>
    <row r="94" spans="1:8" ht="12.75">
      <c r="A94" s="39"/>
      <c r="B94" s="39"/>
      <c r="C94" s="91"/>
      <c r="D94" s="91"/>
      <c r="E94" s="91"/>
      <c r="F94" s="91"/>
      <c r="G94" s="91"/>
      <c r="H94" s="91"/>
    </row>
    <row r="95" spans="1:8" ht="12.75">
      <c r="A95" s="39"/>
      <c r="B95" s="39"/>
      <c r="C95" s="91"/>
      <c r="D95" s="91"/>
      <c r="E95" s="91"/>
      <c r="F95" s="91"/>
      <c r="G95" s="91"/>
      <c r="H95" s="91"/>
    </row>
    <row r="96" spans="1:8" ht="15.75">
      <c r="A96" s="23"/>
      <c r="B96" s="23"/>
      <c r="C96" s="24"/>
      <c r="D96" s="24"/>
      <c r="E96" s="24"/>
      <c r="F96" s="25"/>
      <c r="G96" s="25"/>
      <c r="H96" s="25"/>
    </row>
    <row r="97" spans="1:8" ht="15.75" customHeight="1">
      <c r="A97" s="64" t="s">
        <v>76</v>
      </c>
      <c r="B97" s="64"/>
      <c r="C97" s="64"/>
      <c r="E97" s="61" t="s">
        <v>77</v>
      </c>
      <c r="F97" s="61"/>
      <c r="G97" s="61"/>
      <c r="H97" s="61"/>
    </row>
    <row r="98" spans="1:8" ht="15.75" customHeight="1">
      <c r="A98" s="65" t="s">
        <v>78</v>
      </c>
      <c r="B98" s="66"/>
      <c r="C98" s="66"/>
      <c r="E98" s="62" t="s">
        <v>79</v>
      </c>
      <c r="F98" s="62"/>
      <c r="G98" s="62"/>
      <c r="H98" s="62"/>
    </row>
    <row r="99" spans="1:8" ht="12.75">
      <c r="A99" s="26"/>
      <c r="B99" s="26"/>
      <c r="C99" s="92"/>
      <c r="D99" s="92"/>
      <c r="E99" s="92"/>
      <c r="F99" s="92"/>
      <c r="G99" s="92"/>
      <c r="H99" s="92"/>
    </row>
    <row r="100" spans="1:8" ht="12.75">
      <c r="A100" s="26"/>
      <c r="B100" s="26"/>
      <c r="C100" s="92"/>
      <c r="D100" s="92"/>
      <c r="E100" s="92"/>
      <c r="F100" s="92"/>
      <c r="G100" s="92"/>
      <c r="H100" s="92"/>
    </row>
    <row r="101" spans="1:8" ht="12.75">
      <c r="A101" s="26"/>
      <c r="B101" s="26"/>
      <c r="C101" s="92"/>
      <c r="D101" s="92"/>
      <c r="E101" s="92"/>
      <c r="F101" s="92"/>
      <c r="G101" s="92"/>
      <c r="H101" s="92"/>
    </row>
    <row r="102" spans="1:8" ht="12.75">
      <c r="A102" s="26"/>
      <c r="B102" s="26"/>
      <c r="C102" s="92"/>
      <c r="D102" s="92"/>
      <c r="E102" s="92"/>
      <c r="F102" s="92"/>
      <c r="G102" s="92"/>
      <c r="H102" s="92"/>
    </row>
    <row r="103" spans="1:8" ht="12.75">
      <c r="A103" s="26"/>
      <c r="B103" s="26"/>
      <c r="C103" s="92"/>
      <c r="D103" s="92"/>
      <c r="E103" s="92"/>
      <c r="F103" s="92"/>
      <c r="G103" s="92"/>
      <c r="H103" s="92"/>
    </row>
    <row r="104" spans="1:8" ht="15.75">
      <c r="A104" s="26"/>
      <c r="B104" s="61" t="s">
        <v>80</v>
      </c>
      <c r="C104" s="61"/>
      <c r="D104" s="61"/>
      <c r="E104" s="61"/>
      <c r="F104" s="61"/>
      <c r="G104" s="61"/>
      <c r="H104" s="61"/>
    </row>
    <row r="105" spans="1:8" ht="15.75">
      <c r="A105" s="26"/>
      <c r="B105" s="62" t="s">
        <v>81</v>
      </c>
      <c r="C105" s="62"/>
      <c r="D105" s="62"/>
      <c r="E105" s="62"/>
      <c r="F105" s="62"/>
      <c r="G105" s="62"/>
      <c r="H105" s="62"/>
    </row>
  </sheetData>
  <sheetProtection/>
  <mergeCells count="19">
    <mergeCell ref="B105:H105"/>
    <mergeCell ref="A90:H91"/>
    <mergeCell ref="A97:C97"/>
    <mergeCell ref="E97:H97"/>
    <mergeCell ref="A98:C98"/>
    <mergeCell ref="E98:H98"/>
    <mergeCell ref="B104:H104"/>
    <mergeCell ref="B1:H1"/>
    <mergeCell ref="B2:H2"/>
    <mergeCell ref="B3:H3"/>
    <mergeCell ref="B4:H4"/>
    <mergeCell ref="C5:G5"/>
    <mergeCell ref="A86:H87"/>
    <mergeCell ref="H5:H7"/>
    <mergeCell ref="C6:C7"/>
    <mergeCell ref="D6:D7"/>
    <mergeCell ref="E6:E7"/>
    <mergeCell ref="F6:F7"/>
    <mergeCell ref="G6:G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user</cp:lastModifiedBy>
  <cp:lastPrinted>2021-04-09T21:59:11Z</cp:lastPrinted>
  <dcterms:created xsi:type="dcterms:W3CDTF">2016-10-11T20:13:05Z</dcterms:created>
  <dcterms:modified xsi:type="dcterms:W3CDTF">2021-04-09T21:59:19Z</dcterms:modified>
  <cp:category/>
  <cp:version/>
  <cp:contentType/>
  <cp:contentStatus/>
</cp:coreProperties>
</file>