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905628C9-6520-422D-93EF-64E5D1D18149}" xr6:coauthVersionLast="47" xr6:coauthVersionMax="47" xr10:uidLastSave="{00000000-0000-0000-0000-000000000000}"/>
  <bookViews>
    <workbookView xWindow="-120" yWindow="-120" windowWidth="29040" windowHeight="15720" xr2:uid="{7AC11A12-3581-4F73-8DC1-D43907880847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I97" i="1"/>
  <c r="F98" i="1"/>
  <c r="I98" i="1"/>
  <c r="F99" i="1"/>
  <c r="F100" i="1"/>
  <c r="I100" i="1"/>
  <c r="F101" i="1"/>
  <c r="I101" i="1"/>
  <c r="F102" i="1"/>
  <c r="I102" i="1"/>
  <c r="F103" i="1"/>
  <c r="I103" i="1"/>
  <c r="F95" i="1"/>
  <c r="F88" i="1"/>
  <c r="I88" i="1"/>
  <c r="F89" i="1"/>
  <c r="I89" i="1"/>
  <c r="F90" i="1"/>
  <c r="F91" i="1"/>
  <c r="I91" i="1"/>
  <c r="F92" i="1"/>
  <c r="I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I66" i="1"/>
  <c r="F67" i="1"/>
  <c r="I67" i="1"/>
  <c r="F68" i="1"/>
  <c r="I68" i="1"/>
  <c r="F70" i="1"/>
  <c r="I70" i="1"/>
  <c r="F71" i="1"/>
  <c r="I71" i="1"/>
  <c r="F64" i="1"/>
  <c r="F63" i="1"/>
  <c r="I63" i="1"/>
  <c r="F61" i="1"/>
  <c r="I61" i="1"/>
  <c r="F62" i="1"/>
  <c r="I62" i="1"/>
  <c r="F60" i="1"/>
  <c r="I60" i="1"/>
  <c r="F51" i="1"/>
  <c r="F52" i="1"/>
  <c r="I52" i="1"/>
  <c r="F53" i="1"/>
  <c r="I53" i="1"/>
  <c r="F54" i="1"/>
  <c r="F55" i="1"/>
  <c r="F56" i="1"/>
  <c r="I56" i="1"/>
  <c r="F57" i="1"/>
  <c r="I57" i="1"/>
  <c r="F58" i="1"/>
  <c r="I58" i="1"/>
  <c r="F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F48" i="1"/>
  <c r="I48" i="1"/>
  <c r="F40" i="1"/>
  <c r="F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F20" i="1"/>
  <c r="I20" i="1"/>
  <c r="F13" i="1"/>
  <c r="F14" i="1"/>
  <c r="I14" i="1"/>
  <c r="F15" i="1"/>
  <c r="I15" i="1"/>
  <c r="F16" i="1"/>
  <c r="I16" i="1"/>
  <c r="F17" i="1"/>
  <c r="F18" i="1"/>
  <c r="I18" i="1"/>
  <c r="F12" i="1"/>
  <c r="I12" i="1"/>
  <c r="F153" i="1"/>
  <c r="I153" i="1"/>
  <c r="F154" i="1"/>
  <c r="F155" i="1"/>
  <c r="F156" i="1"/>
  <c r="I156" i="1"/>
  <c r="F157" i="1"/>
  <c r="I157" i="1"/>
  <c r="F158" i="1"/>
  <c r="I158" i="1"/>
  <c r="F152" i="1"/>
  <c r="F151" i="1"/>
  <c r="I151" i="1"/>
  <c r="F149" i="1"/>
  <c r="F147" i="1"/>
  <c r="I147" i="1"/>
  <c r="F150" i="1"/>
  <c r="I150" i="1"/>
  <c r="F148" i="1"/>
  <c r="I148" i="1"/>
  <c r="F140" i="1"/>
  <c r="F141" i="1"/>
  <c r="F142" i="1"/>
  <c r="F138" i="1"/>
  <c r="I138" i="1"/>
  <c r="F143" i="1"/>
  <c r="I143" i="1"/>
  <c r="F144" i="1"/>
  <c r="I144" i="1"/>
  <c r="F145" i="1"/>
  <c r="I145" i="1"/>
  <c r="F146" i="1"/>
  <c r="I146" i="1"/>
  <c r="F139" i="1"/>
  <c r="F136" i="1"/>
  <c r="I136" i="1"/>
  <c r="F137" i="1"/>
  <c r="I137" i="1"/>
  <c r="F135" i="1"/>
  <c r="F134" i="1"/>
  <c r="I134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9" i="1"/>
  <c r="I110" i="1"/>
  <c r="I135" i="1"/>
  <c r="I140" i="1"/>
  <c r="I142" i="1"/>
  <c r="I154" i="1"/>
  <c r="I155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52" i="1"/>
  <c r="I55" i="1"/>
  <c r="I54" i="1"/>
  <c r="I51" i="1"/>
  <c r="I50" i="1"/>
  <c r="I47" i="1"/>
  <c r="I31" i="1"/>
  <c r="I30" i="1"/>
  <c r="I28" i="1"/>
  <c r="I65" i="1"/>
  <c r="I77" i="1"/>
  <c r="I95" i="1"/>
  <c r="I139" i="1"/>
  <c r="F76" i="1"/>
  <c r="I76" i="1"/>
  <c r="I141" i="1"/>
  <c r="F124" i="1"/>
  <c r="I124" i="1"/>
  <c r="I125" i="1"/>
  <c r="F114" i="1"/>
  <c r="I114" i="1"/>
  <c r="F104" i="1"/>
  <c r="I104" i="1"/>
  <c r="H85" i="1"/>
  <c r="D85" i="1"/>
  <c r="E85" i="1"/>
  <c r="G85" i="1"/>
  <c r="F49" i="1"/>
  <c r="I49" i="1"/>
  <c r="F39" i="1"/>
  <c r="F29" i="1"/>
  <c r="E10" i="1"/>
  <c r="H10" i="1"/>
  <c r="G10" i="1"/>
  <c r="D10" i="1"/>
  <c r="F11" i="1"/>
  <c r="I29" i="1"/>
  <c r="I19" i="1"/>
  <c r="I149" i="1"/>
  <c r="I13" i="1"/>
  <c r="I11" i="1"/>
  <c r="F59" i="1"/>
  <c r="I59" i="1"/>
  <c r="F86" i="1"/>
  <c r="I64" i="1"/>
  <c r="F19" i="1"/>
  <c r="I40" i="1"/>
  <c r="I39" i="1"/>
  <c r="I109" i="1"/>
  <c r="F94" i="1"/>
  <c r="I94" i="1"/>
  <c r="H160" i="1"/>
  <c r="D160" i="1"/>
  <c r="E160" i="1"/>
  <c r="G160" i="1"/>
  <c r="F10" i="1"/>
  <c r="I86" i="1"/>
  <c r="I85" i="1"/>
  <c r="F85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<sst xmlns="http://schemas.openxmlformats.org/spreadsheetml/2006/main" count="162" uniqueCount="89">
  <si>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</si>
  <si>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</si>
  <si>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</si>
  <si>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</si>
  <si>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</si>
  <si>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</si>
  <si>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</si>
  <si>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</si>
  <si>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</si>
  <si>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</si>
  <si>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</si>
  <si>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</si>
  <si>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</si>
  <si>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</si>
  <si>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</si>
  <si>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</si>
  <si>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</si>
  <si>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</si>
  <si>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</si>
  <si>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</si>
  <si>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</si>
  <si>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</si>
  <si>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</si>
  <si>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</si>
  <si>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</si>
  <si>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</si>
  <si>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</si>
  <si>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</si>
  <si>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</si>
  <si>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</si>
  <si>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</si>
  <si>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</si>
  <si>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</si>
  <si>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</si>
  <si>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</si>
  <si>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</si>
  <si>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</si>
  <si>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</si>
  <si>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</si>
  <si>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</si>
  <si>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</si>
  <si>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</si>
  <si>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</si>
  <si>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</si>
  <si>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</si>
  <si>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</si>
  <si>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</si>
  <si>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</si>
  <si>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</si>
  <si>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</si>
  <si>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</si>
  <si>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</si>
  <si>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</si>
  <si>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</si>
  <si>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</si>
  <si>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</si>
  <si>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</si>
  <si>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</si>
  <si>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</si>
  <si>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</si>
  <si>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</si>
  <si>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</si>
  <si>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</si>
  <si>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</si>
  <si>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</si>
  <si>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</si>
  <si>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</si>
  <si>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</si>
  <si>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</si>
  <si>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</si>
  <si>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</si>
  <si>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</si>
  <si>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</si>
  <si>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</si>
  <si>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</si>
  <si>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</si>
  <si>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</si>
  <si>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</si>
  <si>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</si>
  <si>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</si>
  <si>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</si>
  <si>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</si>
  <si>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</si>
  <si>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</si>
  <si>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</si>
  <si>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</si>
  <si>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</si>
  <si>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FRANCISCO I. MADERO,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</si>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</sst>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BB29-44B5-4801-B3DA-B93C5A5BFE9E}">
  <sheetPr>
    <pageSetUpPr fitToPage="1"/>
  </sheetPr>
  <dimension ref="B1:I167"/>
  <sheetViews>
    <sheetView tabSelected="1" workbookViewId="0">
      <pane ySplit="9" topLeftCell="A166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80576731.549999997</v>
      </c>
      <c r="E10" s="14">
        <f t="shared" si="0"/>
        <v>10178283.710000001</v>
      </c>
      <c r="F10" s="14">
        <f t="shared" si="0"/>
        <v>90755015.260000005</v>
      </c>
      <c r="G10" s="14">
        <f t="shared" si="0"/>
        <v>68980868.310000002</v>
      </c>
      <c r="H10" s="14">
        <f t="shared" si="0"/>
        <v>67891551.480000004</v>
      </c>
      <c r="I10" s="14">
        <f t="shared" si="0"/>
        <v>21774146.949999999</v>
      </c>
    </row>
    <row r="11" spans="2:9" x14ac:dyDescent="0.2">
      <c r="B11" s="3" t="s">
        <v>12</v>
      </c>
      <c r="C11" s="9"/>
      <c r="D11" s="15">
        <f t="shared" ref="D11:I11" si="1">SUM(D12:D18)</f>
        <v>39351323.229999997</v>
      </c>
      <c r="E11" s="15">
        <f t="shared" si="1"/>
        <v>-1074003.47</v>
      </c>
      <c r="F11" s="15">
        <f t="shared" si="1"/>
        <v>38277319.75999999</v>
      </c>
      <c r="G11" s="15">
        <f t="shared" si="1"/>
        <v>37830428.850000001</v>
      </c>
      <c r="H11" s="15">
        <f t="shared" si="1"/>
        <v>37828169.020000003</v>
      </c>
      <c r="I11" s="15">
        <f t="shared" si="1"/>
        <v>446890.90999999875</v>
      </c>
    </row>
    <row r="12" spans="2:9" x14ac:dyDescent="0.2">
      <c r="B12" s="13" t="s">
        <v>13</v>
      </c>
      <c r="C12" s="11"/>
      <c r="D12" s="15">
        <v>27710850.239999998</v>
      </c>
      <c r="E12" s="16">
        <v>-1528781.84</v>
      </c>
      <c r="F12" s="16">
        <f>D12+E12</f>
        <v>26182068.399999999</v>
      </c>
      <c r="G12" s="16">
        <v>26178380.129999999</v>
      </c>
      <c r="H12" s="16">
        <v>26178380.129999999</v>
      </c>
      <c r="I12" s="16">
        <f>F12-G12</f>
        <v>3688.269999999553</v>
      </c>
    </row>
    <row r="13" spans="2:9" x14ac:dyDescent="0.2">
      <c r="B13" s="13" t="s">
        <v>14</v>
      </c>
      <c r="C13" s="11"/>
      <c r="D13" s="15">
        <v>10971.75</v>
      </c>
      <c r="E13" s="16">
        <v>-8711.92</v>
      </c>
      <c r="F13" s="16">
        <f t="shared" ref="F13:F18" si="2">D13+E13</f>
        <v>2259.83</v>
      </c>
      <c r="G13" s="16">
        <v>2259.83</v>
      </c>
      <c r="H13" s="16">
        <v>0</v>
      </c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8464202.3599999994</v>
      </c>
      <c r="E14" s="16">
        <v>499342.48</v>
      </c>
      <c r="F14" s="16">
        <f t="shared" si="2"/>
        <v>8963544.8399999999</v>
      </c>
      <c r="G14" s="16">
        <v>8894912.9000000004</v>
      </c>
      <c r="H14" s="16">
        <v>8894912.9000000004</v>
      </c>
      <c r="I14" s="16">
        <f t="shared" si="3"/>
        <v>68631.939999999478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>
        <v>3107698.88</v>
      </c>
      <c r="E16" s="16">
        <v>-33852.19</v>
      </c>
      <c r="F16" s="16">
        <f t="shared" si="2"/>
        <v>3073846.69</v>
      </c>
      <c r="G16" s="16">
        <v>2700025.99</v>
      </c>
      <c r="H16" s="16">
        <v>2700025.99</v>
      </c>
      <c r="I16" s="16">
        <f t="shared" si="3"/>
        <v>373820.69999999972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>
        <v>57600</v>
      </c>
      <c r="E18" s="16">
        <v>-2000</v>
      </c>
      <c r="F18" s="16">
        <f t="shared" si="2"/>
        <v>55600</v>
      </c>
      <c r="G18" s="16">
        <v>54850</v>
      </c>
      <c r="H18" s="16">
        <v>54850</v>
      </c>
      <c r="I18" s="16">
        <f t="shared" si="3"/>
        <v>750</v>
      </c>
    </row>
    <row r="19" spans="2:9" x14ac:dyDescent="0.2">
      <c r="B19" s="3" t="s">
        <v>20</v>
      </c>
      <c r="C19" s="9"/>
      <c r="D19" s="15">
        <f t="shared" ref="D19:I19" si="4">SUM(D20:D28)</f>
        <v>7208070.6399999997</v>
      </c>
      <c r="E19" s="15">
        <f t="shared" si="4"/>
        <v>5805261.7800000003</v>
      </c>
      <c r="F19" s="15">
        <f t="shared" si="4"/>
        <v>13013332.420000002</v>
      </c>
      <c r="G19" s="15">
        <f t="shared" si="4"/>
        <v>5960410.9299999988</v>
      </c>
      <c r="H19" s="15">
        <f t="shared" si="4"/>
        <v>5176946.9299999988</v>
      </c>
      <c r="I19" s="15">
        <f t="shared" si="4"/>
        <v>7052921.4900000012</v>
      </c>
    </row>
    <row r="20" spans="2:9" x14ac:dyDescent="0.2">
      <c r="B20" s="13" t="s">
        <v>21</v>
      </c>
      <c r="C20" s="11"/>
      <c r="D20" s="15">
        <v>1476089.28</v>
      </c>
      <c r="E20" s="16">
        <v>-158957.64000000001</v>
      </c>
      <c r="F20" s="15">
        <f t="shared" ref="F20:F28" si="5">D20+E20</f>
        <v>1317131.6400000001</v>
      </c>
      <c r="G20" s="16">
        <v>691888.71</v>
      </c>
      <c r="H20" s="16">
        <v>691888.71</v>
      </c>
      <c r="I20" s="16">
        <f>F20-G20</f>
        <v>625242.93000000017</v>
      </c>
    </row>
    <row r="21" spans="2:9" x14ac:dyDescent="0.2">
      <c r="B21" s="13" t="s">
        <v>22</v>
      </c>
      <c r="C21" s="11"/>
      <c r="D21" s="15">
        <v>1246583.1599999999</v>
      </c>
      <c r="E21" s="16">
        <v>-91642.21</v>
      </c>
      <c r="F21" s="15">
        <f t="shared" si="5"/>
        <v>1154940.95</v>
      </c>
      <c r="G21" s="16">
        <v>870576.34</v>
      </c>
      <c r="H21" s="16">
        <v>870576.34</v>
      </c>
      <c r="I21" s="16">
        <f t="shared" ref="I21:I83" si="6">F21-G21</f>
        <v>284364.61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2936748.12</v>
      </c>
      <c r="E23" s="16">
        <v>3361010.44</v>
      </c>
      <c r="F23" s="15">
        <f t="shared" si="5"/>
        <v>6297758.5600000005</v>
      </c>
      <c r="G23" s="16">
        <v>2857995.38</v>
      </c>
      <c r="H23" s="16">
        <v>2350495.38</v>
      </c>
      <c r="I23" s="16">
        <f t="shared" si="6"/>
        <v>3439763.1800000006</v>
      </c>
    </row>
    <row r="24" spans="2:9" x14ac:dyDescent="0.2">
      <c r="B24" s="13" t="s">
        <v>25</v>
      </c>
      <c r="C24" s="11"/>
      <c r="D24" s="15">
        <v>11499.96</v>
      </c>
      <c r="E24" s="16">
        <v>2229747.1800000002</v>
      </c>
      <c r="F24" s="15">
        <f t="shared" si="5"/>
        <v>2241247.14</v>
      </c>
      <c r="G24" s="16">
        <v>563847.52</v>
      </c>
      <c r="H24" s="16">
        <v>287883.52000000002</v>
      </c>
      <c r="I24" s="16">
        <f t="shared" si="6"/>
        <v>1677399.62</v>
      </c>
    </row>
    <row r="25" spans="2:9" x14ac:dyDescent="0.2">
      <c r="B25" s="13" t="s">
        <v>26</v>
      </c>
      <c r="C25" s="11"/>
      <c r="D25" s="15">
        <v>902021.64</v>
      </c>
      <c r="E25" s="16">
        <v>-347814.56</v>
      </c>
      <c r="F25" s="15">
        <f t="shared" si="5"/>
        <v>554207.08000000007</v>
      </c>
      <c r="G25" s="16">
        <v>297017.5</v>
      </c>
      <c r="H25" s="16">
        <v>297017.5</v>
      </c>
      <c r="I25" s="16">
        <f t="shared" si="6"/>
        <v>257189.58000000007</v>
      </c>
    </row>
    <row r="26" spans="2:9" x14ac:dyDescent="0.2">
      <c r="B26" s="13" t="s">
        <v>27</v>
      </c>
      <c r="C26" s="11"/>
      <c r="D26" s="15">
        <v>249532.79999999999</v>
      </c>
      <c r="E26" s="16">
        <v>352564.2</v>
      </c>
      <c r="F26" s="15">
        <f t="shared" si="5"/>
        <v>602097</v>
      </c>
      <c r="G26" s="16">
        <v>238165.84</v>
      </c>
      <c r="H26" s="16">
        <v>238165.84</v>
      </c>
      <c r="I26" s="16">
        <f t="shared" si="6"/>
        <v>363931.16000000003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385595.68</v>
      </c>
      <c r="E28" s="16">
        <v>460354.37</v>
      </c>
      <c r="F28" s="15">
        <f t="shared" si="5"/>
        <v>845950.05</v>
      </c>
      <c r="G28" s="16">
        <v>440919.64</v>
      </c>
      <c r="H28" s="16">
        <v>440919.64</v>
      </c>
      <c r="I28" s="16">
        <f t="shared" si="6"/>
        <v>405030.41000000003</v>
      </c>
    </row>
    <row r="29" spans="2:9" x14ac:dyDescent="0.2">
      <c r="B29" s="3" t="s">
        <v>30</v>
      </c>
      <c r="C29" s="9"/>
      <c r="D29" s="15">
        <f t="shared" ref="D29:I29" si="7">SUM(D30:D38)</f>
        <v>13339736.780000001</v>
      </c>
      <c r="E29" s="15">
        <f t="shared" si="7"/>
        <v>3408513.05</v>
      </c>
      <c r="F29" s="15">
        <f t="shared" si="7"/>
        <v>16748249.83</v>
      </c>
      <c r="G29" s="15">
        <f t="shared" si="7"/>
        <v>11353773.84</v>
      </c>
      <c r="H29" s="15">
        <f t="shared" si="7"/>
        <v>11050180.84</v>
      </c>
      <c r="I29" s="15">
        <f t="shared" si="7"/>
        <v>5394475.9900000002</v>
      </c>
    </row>
    <row r="30" spans="2:9" x14ac:dyDescent="0.2">
      <c r="B30" s="13" t="s">
        <v>31</v>
      </c>
      <c r="C30" s="11"/>
      <c r="D30" s="15">
        <v>685005.24</v>
      </c>
      <c r="E30" s="16">
        <v>295560</v>
      </c>
      <c r="F30" s="15">
        <f t="shared" ref="F30:F38" si="8">D30+E30</f>
        <v>980565.24</v>
      </c>
      <c r="G30" s="16">
        <v>893898.17</v>
      </c>
      <c r="H30" s="16">
        <v>893898.17</v>
      </c>
      <c r="I30" s="16">
        <f t="shared" si="6"/>
        <v>86667.069999999949</v>
      </c>
    </row>
    <row r="31" spans="2:9" x14ac:dyDescent="0.2">
      <c r="B31" s="13" t="s">
        <v>32</v>
      </c>
      <c r="C31" s="11"/>
      <c r="D31" s="15">
        <v>2128981.7999999998</v>
      </c>
      <c r="E31" s="16">
        <v>-649850.81000000006</v>
      </c>
      <c r="F31" s="15">
        <f t="shared" si="8"/>
        <v>1479130.9899999998</v>
      </c>
      <c r="G31" s="16">
        <v>504845.18</v>
      </c>
      <c r="H31" s="16">
        <v>504845.18</v>
      </c>
      <c r="I31" s="16">
        <f t="shared" si="6"/>
        <v>974285.80999999982</v>
      </c>
    </row>
    <row r="32" spans="2:9" x14ac:dyDescent="0.2">
      <c r="B32" s="13" t="s">
        <v>33</v>
      </c>
      <c r="C32" s="11"/>
      <c r="D32" s="15">
        <v>833297.04</v>
      </c>
      <c r="E32" s="16">
        <v>1367810.67</v>
      </c>
      <c r="F32" s="15">
        <f t="shared" si="8"/>
        <v>2201107.71</v>
      </c>
      <c r="G32" s="16">
        <v>975108.82</v>
      </c>
      <c r="H32" s="16">
        <v>975108.82</v>
      </c>
      <c r="I32" s="16">
        <f t="shared" si="6"/>
        <v>1225998.8900000001</v>
      </c>
    </row>
    <row r="33" spans="2:9" x14ac:dyDescent="0.2">
      <c r="B33" s="13" t="s">
        <v>34</v>
      </c>
      <c r="C33" s="11"/>
      <c r="D33" s="15">
        <v>99649.81</v>
      </c>
      <c r="E33" s="16">
        <v>196613.67</v>
      </c>
      <c r="F33" s="15">
        <f t="shared" si="8"/>
        <v>296263.48</v>
      </c>
      <c r="G33" s="16">
        <v>84021.05</v>
      </c>
      <c r="H33" s="16">
        <v>84021.05</v>
      </c>
      <c r="I33" s="16">
        <f t="shared" si="6"/>
        <v>212242.43</v>
      </c>
    </row>
    <row r="34" spans="2:9" x14ac:dyDescent="0.2">
      <c r="B34" s="13" t="s">
        <v>35</v>
      </c>
      <c r="C34" s="11"/>
      <c r="D34" s="15">
        <v>1224736.23</v>
      </c>
      <c r="E34" s="16">
        <v>2122377.85</v>
      </c>
      <c r="F34" s="15">
        <f t="shared" si="8"/>
        <v>3347114.08</v>
      </c>
      <c r="G34" s="16">
        <v>2788113.04</v>
      </c>
      <c r="H34" s="16">
        <v>2788113.04</v>
      </c>
      <c r="I34" s="16">
        <f t="shared" si="6"/>
        <v>559001.04</v>
      </c>
    </row>
    <row r="35" spans="2:9" x14ac:dyDescent="0.2">
      <c r="B35" s="13" t="s">
        <v>36</v>
      </c>
      <c r="C35" s="11"/>
      <c r="D35" s="15">
        <v>176582.46</v>
      </c>
      <c r="E35" s="16">
        <v>-142936.62</v>
      </c>
      <c r="F35" s="15">
        <f t="shared" si="8"/>
        <v>33645.839999999997</v>
      </c>
      <c r="G35" s="16">
        <v>3480</v>
      </c>
      <c r="H35" s="16">
        <v>3480</v>
      </c>
      <c r="I35" s="16">
        <f t="shared" si="6"/>
        <v>30165.839999999997</v>
      </c>
    </row>
    <row r="36" spans="2:9" x14ac:dyDescent="0.2">
      <c r="B36" s="13" t="s">
        <v>37</v>
      </c>
      <c r="C36" s="11"/>
      <c r="D36" s="15">
        <v>6391.92</v>
      </c>
      <c r="E36" s="16">
        <v>-2215.92</v>
      </c>
      <c r="F36" s="15">
        <f t="shared" si="8"/>
        <v>4176</v>
      </c>
      <c r="G36" s="16">
        <v>4176</v>
      </c>
      <c r="H36" s="16">
        <v>4176</v>
      </c>
      <c r="I36" s="16">
        <f t="shared" si="6"/>
        <v>0</v>
      </c>
    </row>
    <row r="37" spans="2:9" x14ac:dyDescent="0.2">
      <c r="B37" s="13" t="s">
        <v>38</v>
      </c>
      <c r="C37" s="11"/>
      <c r="D37" s="15">
        <v>3567648.12</v>
      </c>
      <c r="E37" s="16">
        <v>56929.79</v>
      </c>
      <c r="F37" s="15">
        <f t="shared" si="8"/>
        <v>3624577.91</v>
      </c>
      <c r="G37" s="16">
        <v>3482652.23</v>
      </c>
      <c r="H37" s="16">
        <v>3482652.23</v>
      </c>
      <c r="I37" s="16">
        <f t="shared" si="6"/>
        <v>141925.68000000017</v>
      </c>
    </row>
    <row r="38" spans="2:9" x14ac:dyDescent="0.2">
      <c r="B38" s="13" t="s">
        <v>39</v>
      </c>
      <c r="C38" s="11"/>
      <c r="D38" s="15">
        <v>4617444.16</v>
      </c>
      <c r="E38" s="16">
        <v>164224.42000000001</v>
      </c>
      <c r="F38" s="15">
        <f t="shared" si="8"/>
        <v>4781668.58</v>
      </c>
      <c r="G38" s="16">
        <v>2617479.35</v>
      </c>
      <c r="H38" s="16">
        <v>2313886.35</v>
      </c>
      <c r="I38" s="16">
        <f t="shared" si="6"/>
        <v>2164189.23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18782420.43</v>
      </c>
      <c r="E39" s="15">
        <f t="shared" si="9"/>
        <v>-4206768.75</v>
      </c>
      <c r="F39" s="15">
        <f>SUM(F40:F48)</f>
        <v>14575651.68</v>
      </c>
      <c r="G39" s="15">
        <f t="shared" si="9"/>
        <v>11870201.76</v>
      </c>
      <c r="H39" s="15">
        <f t="shared" si="9"/>
        <v>11870201.76</v>
      </c>
      <c r="I39" s="15">
        <f t="shared" si="9"/>
        <v>2705449.9199999995</v>
      </c>
    </row>
    <row r="40" spans="2:9" x14ac:dyDescent="0.2">
      <c r="B40" s="13" t="s">
        <v>41</v>
      </c>
      <c r="C40" s="11"/>
      <c r="D40" s="15">
        <v>990781.9</v>
      </c>
      <c r="E40" s="16">
        <v>1138604.31</v>
      </c>
      <c r="F40" s="15">
        <f>D40+E40</f>
        <v>2129386.21</v>
      </c>
      <c r="G40" s="16">
        <v>1133401.32</v>
      </c>
      <c r="H40" s="16">
        <v>1133401.32</v>
      </c>
      <c r="I40" s="16">
        <f t="shared" si="6"/>
        <v>995984.8899999999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8592246.1699999999</v>
      </c>
      <c r="E43" s="16">
        <v>-5148130.9800000004</v>
      </c>
      <c r="F43" s="15">
        <f t="shared" si="10"/>
        <v>3444115.1899999995</v>
      </c>
      <c r="G43" s="16">
        <v>1734650.16</v>
      </c>
      <c r="H43" s="16">
        <v>1734650.16</v>
      </c>
      <c r="I43" s="16">
        <f t="shared" si="6"/>
        <v>1709465.0299999996</v>
      </c>
    </row>
    <row r="44" spans="2:9" x14ac:dyDescent="0.2">
      <c r="B44" s="13" t="s">
        <v>45</v>
      </c>
      <c r="C44" s="11"/>
      <c r="D44" s="15">
        <v>9199392.3599999994</v>
      </c>
      <c r="E44" s="16">
        <v>-197242.08</v>
      </c>
      <c r="F44" s="15">
        <f t="shared" si="10"/>
        <v>9002150.2799999993</v>
      </c>
      <c r="G44" s="16">
        <v>9002150.2799999993</v>
      </c>
      <c r="H44" s="16">
        <v>9002150.2799999993</v>
      </c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0</v>
      </c>
      <c r="E49" s="15">
        <f t="shared" si="11"/>
        <v>4093013.14</v>
      </c>
      <c r="F49" s="15">
        <f t="shared" si="11"/>
        <v>4093013.14</v>
      </c>
      <c r="G49" s="15">
        <f t="shared" si="11"/>
        <v>342823.68000000005</v>
      </c>
      <c r="H49" s="15">
        <f t="shared" si="11"/>
        <v>342823.68000000005</v>
      </c>
      <c r="I49" s="15">
        <f t="shared" si="11"/>
        <v>3750189.46</v>
      </c>
    </row>
    <row r="50" spans="2:9" x14ac:dyDescent="0.2">
      <c r="B50" s="13" t="s">
        <v>51</v>
      </c>
      <c r="C50" s="11"/>
      <c r="D50" s="15">
        <v>0</v>
      </c>
      <c r="E50" s="16">
        <v>921433.08</v>
      </c>
      <c r="F50" s="15">
        <f t="shared" si="10"/>
        <v>921433.08</v>
      </c>
      <c r="G50" s="16">
        <v>190768.48</v>
      </c>
      <c r="H50" s="16">
        <v>190768.48</v>
      </c>
      <c r="I50" s="16">
        <f t="shared" si="6"/>
        <v>730664.6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>
        <v>0</v>
      </c>
      <c r="E52" s="16">
        <v>12600</v>
      </c>
      <c r="F52" s="15">
        <f t="shared" si="10"/>
        <v>12600</v>
      </c>
      <c r="G52" s="16">
        <v>12600</v>
      </c>
      <c r="H52" s="16">
        <v>12600</v>
      </c>
      <c r="I52" s="16">
        <f t="shared" si="6"/>
        <v>0</v>
      </c>
    </row>
    <row r="53" spans="2:9" x14ac:dyDescent="0.2">
      <c r="B53" s="13" t="s">
        <v>54</v>
      </c>
      <c r="C53" s="11"/>
      <c r="D53" s="15">
        <v>0</v>
      </c>
      <c r="E53" s="16">
        <v>3019524.86</v>
      </c>
      <c r="F53" s="15">
        <f t="shared" si="10"/>
        <v>3019524.86</v>
      </c>
      <c r="G53" s="16">
        <v>0</v>
      </c>
      <c r="H53" s="16">
        <v>0</v>
      </c>
      <c r="I53" s="16">
        <f t="shared" si="6"/>
        <v>3019524.86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0</v>
      </c>
      <c r="E55" s="16">
        <v>139455.20000000001</v>
      </c>
      <c r="F55" s="15">
        <f t="shared" si="10"/>
        <v>139455.20000000001</v>
      </c>
      <c r="G55" s="16">
        <v>139455.20000000001</v>
      </c>
      <c r="H55" s="16">
        <v>139455.20000000001</v>
      </c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1895180.4700000002</v>
      </c>
      <c r="E59" s="15">
        <f>SUM(E60:E62)</f>
        <v>2152267.96</v>
      </c>
      <c r="F59" s="15">
        <f>SUM(F60:F62)</f>
        <v>4047448.43</v>
      </c>
      <c r="G59" s="15">
        <f>SUM(G60:G62)</f>
        <v>1623229.25</v>
      </c>
      <c r="H59" s="15">
        <f>SUM(H60:H62)</f>
        <v>1623229.25</v>
      </c>
      <c r="I59" s="16">
        <f t="shared" si="6"/>
        <v>2424219.1800000002</v>
      </c>
    </row>
    <row r="60" spans="2:9" x14ac:dyDescent="0.2">
      <c r="B60" s="13" t="s">
        <v>61</v>
      </c>
      <c r="C60" s="11"/>
      <c r="D60" s="15">
        <v>804964.91</v>
      </c>
      <c r="E60" s="16">
        <v>2842483.52</v>
      </c>
      <c r="F60" s="15">
        <f t="shared" si="10"/>
        <v>3647448.43</v>
      </c>
      <c r="G60" s="16">
        <v>1623229.25</v>
      </c>
      <c r="H60" s="16">
        <v>1623229.25</v>
      </c>
      <c r="I60" s="16">
        <f t="shared" si="6"/>
        <v>2024219.1800000002</v>
      </c>
    </row>
    <row r="61" spans="2:9" x14ac:dyDescent="0.2">
      <c r="B61" s="13" t="s">
        <v>62</v>
      </c>
      <c r="C61" s="11"/>
      <c r="D61" s="15">
        <v>1090215.56</v>
      </c>
      <c r="E61" s="16">
        <v>-690215.56</v>
      </c>
      <c r="F61" s="15">
        <f t="shared" si="10"/>
        <v>400000</v>
      </c>
      <c r="G61" s="16">
        <v>0</v>
      </c>
      <c r="H61" s="16">
        <v>0</v>
      </c>
      <c r="I61" s="16">
        <f t="shared" si="6"/>
        <v>400000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50964690.409999996</v>
      </c>
      <c r="E85" s="21">
        <f>E86+E104+E94+E114+E124+E134+E138+E147+E151</f>
        <v>13506208.59</v>
      </c>
      <c r="F85" s="21">
        <f t="shared" si="12"/>
        <v>64470899</v>
      </c>
      <c r="G85" s="21">
        <f>G86+G104+G94+G114+G124+G134+G138+G147+G151</f>
        <v>40886125.229999997</v>
      </c>
      <c r="H85" s="21">
        <f>H86+H104+H94+H114+H124+H134+H138+H147+H151</f>
        <v>40886125.229999997</v>
      </c>
      <c r="I85" s="21">
        <f t="shared" si="12"/>
        <v>23584773.77</v>
      </c>
    </row>
    <row r="86" spans="2:9" x14ac:dyDescent="0.2">
      <c r="B86" s="3" t="s">
        <v>12</v>
      </c>
      <c r="C86" s="9"/>
      <c r="D86" s="15">
        <f>SUM(D87:D93)</f>
        <v>8145447.9699999997</v>
      </c>
      <c r="E86" s="15">
        <f>SUM(E87:E93)</f>
        <v>1129792.9200000002</v>
      </c>
      <c r="F86" s="15">
        <f>SUM(F87:F93)</f>
        <v>9275240.8900000006</v>
      </c>
      <c r="G86" s="15">
        <f>SUM(G87:G93)</f>
        <v>8216999.6800000006</v>
      </c>
      <c r="H86" s="15">
        <f>SUM(H87:H93)</f>
        <v>8216999.6800000006</v>
      </c>
      <c r="I86" s="16">
        <f t="shared" ref="I86:I149" si="13">F86-G86</f>
        <v>1058241.21</v>
      </c>
    </row>
    <row r="87" spans="2:9" x14ac:dyDescent="0.2">
      <c r="B87" s="13" t="s">
        <v>13</v>
      </c>
      <c r="C87" s="11"/>
      <c r="D87" s="15">
        <v>6415936.4400000004</v>
      </c>
      <c r="E87" s="16">
        <v>-650139.94999999995</v>
      </c>
      <c r="F87" s="15">
        <f t="shared" ref="F87:F103" si="14">D87+E87</f>
        <v>5765796.4900000002</v>
      </c>
      <c r="G87" s="16">
        <v>5765796.4900000002</v>
      </c>
      <c r="H87" s="16">
        <v>5765796.4900000002</v>
      </c>
      <c r="I87" s="16">
        <f t="shared" si="13"/>
        <v>0</v>
      </c>
    </row>
    <row r="88" spans="2:9" x14ac:dyDescent="0.2">
      <c r="B88" s="13" t="s">
        <v>14</v>
      </c>
      <c r="C88" s="11"/>
      <c r="D88" s="15">
        <v>0</v>
      </c>
      <c r="E88" s="16">
        <v>1681200.35</v>
      </c>
      <c r="F88" s="15">
        <f t="shared" si="14"/>
        <v>1681200.35</v>
      </c>
      <c r="G88" s="16">
        <v>717745.04</v>
      </c>
      <c r="H88" s="16">
        <v>717745.04</v>
      </c>
      <c r="I88" s="16">
        <f t="shared" si="13"/>
        <v>963455.31</v>
      </c>
    </row>
    <row r="89" spans="2:9" x14ac:dyDescent="0.2">
      <c r="B89" s="13" t="s">
        <v>15</v>
      </c>
      <c r="C89" s="11"/>
      <c r="D89" s="15">
        <v>218594.22</v>
      </c>
      <c r="E89" s="16">
        <v>167377.04</v>
      </c>
      <c r="F89" s="15">
        <f t="shared" si="14"/>
        <v>385971.26</v>
      </c>
      <c r="G89" s="16">
        <v>295081.7</v>
      </c>
      <c r="H89" s="16">
        <v>295081.7</v>
      </c>
      <c r="I89" s="16">
        <f t="shared" si="13"/>
        <v>90889.56</v>
      </c>
    </row>
    <row r="90" spans="2:9" x14ac:dyDescent="0.2">
      <c r="B90" s="13" t="s">
        <v>16</v>
      </c>
      <c r="C90" s="11"/>
      <c r="D90" s="15">
        <v>0</v>
      </c>
      <c r="E90" s="16">
        <v>189039.71</v>
      </c>
      <c r="F90" s="15">
        <f t="shared" si="14"/>
        <v>189039.71</v>
      </c>
      <c r="G90" s="16">
        <v>189039.71</v>
      </c>
      <c r="H90" s="16">
        <v>189039.71</v>
      </c>
      <c r="I90" s="16">
        <f t="shared" si="13"/>
        <v>0</v>
      </c>
    </row>
    <row r="91" spans="2:9" x14ac:dyDescent="0.2">
      <c r="B91" s="13" t="s">
        <v>17</v>
      </c>
      <c r="C91" s="11"/>
      <c r="D91" s="15">
        <v>175617.31</v>
      </c>
      <c r="E91" s="16">
        <v>148615.76999999999</v>
      </c>
      <c r="F91" s="15">
        <f t="shared" si="14"/>
        <v>324233.07999999996</v>
      </c>
      <c r="G91" s="16">
        <v>321836.74</v>
      </c>
      <c r="H91" s="16">
        <v>321836.74</v>
      </c>
      <c r="I91" s="16">
        <f t="shared" si="13"/>
        <v>2396.3399999999674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>
        <v>1335300</v>
      </c>
      <c r="E93" s="16">
        <v>-406300</v>
      </c>
      <c r="F93" s="15">
        <f t="shared" si="14"/>
        <v>929000</v>
      </c>
      <c r="G93" s="16">
        <v>927500</v>
      </c>
      <c r="H93" s="16">
        <v>927500</v>
      </c>
      <c r="I93" s="16">
        <f t="shared" si="13"/>
        <v>1500</v>
      </c>
    </row>
    <row r="94" spans="2:9" x14ac:dyDescent="0.2">
      <c r="B94" s="3" t="s">
        <v>20</v>
      </c>
      <c r="C94" s="9"/>
      <c r="D94" s="15">
        <f>SUM(D95:D103)</f>
        <v>7544241.8399999999</v>
      </c>
      <c r="E94" s="15">
        <f>SUM(E95:E103)</f>
        <v>4605084.5199999996</v>
      </c>
      <c r="F94" s="15">
        <f>SUM(F95:F103)</f>
        <v>12149326.360000001</v>
      </c>
      <c r="G94" s="15">
        <f>SUM(G95:G103)</f>
        <v>10205547.529999999</v>
      </c>
      <c r="H94" s="15">
        <f>SUM(H95:H103)</f>
        <v>10205547.529999999</v>
      </c>
      <c r="I94" s="16">
        <f t="shared" si="13"/>
        <v>1943778.8300000019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41060.519999999997</v>
      </c>
      <c r="E98" s="16">
        <v>3726457.07</v>
      </c>
      <c r="F98" s="15">
        <f t="shared" si="14"/>
        <v>3767517.59</v>
      </c>
      <c r="G98" s="16">
        <v>3767517.59</v>
      </c>
      <c r="H98" s="16">
        <v>3767517.59</v>
      </c>
      <c r="I98" s="16">
        <f t="shared" si="13"/>
        <v>0</v>
      </c>
    </row>
    <row r="99" spans="2:9" x14ac:dyDescent="0.2">
      <c r="B99" s="13" t="s">
        <v>25</v>
      </c>
      <c r="C99" s="11"/>
      <c r="D99" s="15">
        <v>196228.68</v>
      </c>
      <c r="E99" s="16">
        <v>-78854.509999999995</v>
      </c>
      <c r="F99" s="15">
        <f t="shared" si="14"/>
        <v>117374.17</v>
      </c>
      <c r="G99" s="16">
        <v>117374.17</v>
      </c>
      <c r="H99" s="16">
        <v>117374.17</v>
      </c>
      <c r="I99" s="16">
        <f t="shared" si="13"/>
        <v>0</v>
      </c>
    </row>
    <row r="100" spans="2:9" x14ac:dyDescent="0.2">
      <c r="B100" s="13" t="s">
        <v>26</v>
      </c>
      <c r="C100" s="11"/>
      <c r="D100" s="15">
        <v>5342026.32</v>
      </c>
      <c r="E100" s="16">
        <v>-915787.78</v>
      </c>
      <c r="F100" s="15">
        <f t="shared" si="14"/>
        <v>4426238.54</v>
      </c>
      <c r="G100" s="16">
        <v>4338990.78</v>
      </c>
      <c r="H100" s="16">
        <v>4338990.78</v>
      </c>
      <c r="I100" s="16">
        <f t="shared" si="13"/>
        <v>87247.759999999776</v>
      </c>
    </row>
    <row r="101" spans="2:9" x14ac:dyDescent="0.2">
      <c r="B101" s="13" t="s">
        <v>27</v>
      </c>
      <c r="C101" s="11"/>
      <c r="D101" s="15">
        <v>646630.80000000005</v>
      </c>
      <c r="E101" s="16">
        <v>431318.54</v>
      </c>
      <c r="F101" s="15">
        <f t="shared" si="14"/>
        <v>1077949.3400000001</v>
      </c>
      <c r="G101" s="16">
        <v>444919.49</v>
      </c>
      <c r="H101" s="16">
        <v>444919.49</v>
      </c>
      <c r="I101" s="16">
        <f t="shared" si="13"/>
        <v>633029.85000000009</v>
      </c>
    </row>
    <row r="102" spans="2:9" x14ac:dyDescent="0.2">
      <c r="B102" s="13" t="s">
        <v>28</v>
      </c>
      <c r="C102" s="11"/>
      <c r="D102" s="15">
        <v>3224.52</v>
      </c>
      <c r="E102" s="16">
        <v>1251956.44</v>
      </c>
      <c r="F102" s="15">
        <f t="shared" si="14"/>
        <v>1255180.96</v>
      </c>
      <c r="G102" s="16">
        <v>31679.74</v>
      </c>
      <c r="H102" s="16">
        <v>31679.74</v>
      </c>
      <c r="I102" s="16">
        <f t="shared" si="13"/>
        <v>1223501.22</v>
      </c>
    </row>
    <row r="103" spans="2:9" x14ac:dyDescent="0.2">
      <c r="B103" s="13" t="s">
        <v>29</v>
      </c>
      <c r="C103" s="11"/>
      <c r="D103" s="15">
        <v>1315071</v>
      </c>
      <c r="E103" s="16">
        <v>189994.76</v>
      </c>
      <c r="F103" s="15">
        <f t="shared" si="14"/>
        <v>1505065.76</v>
      </c>
      <c r="G103" s="16">
        <v>1505065.76</v>
      </c>
      <c r="H103" s="16">
        <v>1505065.76</v>
      </c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15513327.360000001</v>
      </c>
      <c r="E104" s="15">
        <f>SUM(E105:E113)</f>
        <v>-3466860.04</v>
      </c>
      <c r="F104" s="15">
        <f>SUM(F105:F113)</f>
        <v>12046467.32</v>
      </c>
      <c r="G104" s="15">
        <f>SUM(G105:G113)</f>
        <v>10807851.939999999</v>
      </c>
      <c r="H104" s="15">
        <f>SUM(H105:H113)</f>
        <v>10807851.939999999</v>
      </c>
      <c r="I104" s="16">
        <f t="shared" si="13"/>
        <v>1238615.3800000008</v>
      </c>
    </row>
    <row r="105" spans="2:9" x14ac:dyDescent="0.2">
      <c r="B105" s="13" t="s">
        <v>31</v>
      </c>
      <c r="C105" s="11"/>
      <c r="D105" s="15">
        <v>7983382.0800000001</v>
      </c>
      <c r="E105" s="16">
        <v>314953.73</v>
      </c>
      <c r="F105" s="16">
        <f>D105+E105</f>
        <v>8298335.8100000005</v>
      </c>
      <c r="G105" s="16">
        <v>7547335.8099999996</v>
      </c>
      <c r="H105" s="16">
        <v>7547335.8099999996</v>
      </c>
      <c r="I105" s="16">
        <f t="shared" si="13"/>
        <v>751000.00000000093</v>
      </c>
    </row>
    <row r="106" spans="2:9" x14ac:dyDescent="0.2">
      <c r="B106" s="13" t="s">
        <v>32</v>
      </c>
      <c r="C106" s="11"/>
      <c r="D106" s="15">
        <v>124200</v>
      </c>
      <c r="E106" s="16">
        <v>398440.22</v>
      </c>
      <c r="F106" s="16">
        <f t="shared" ref="F106:F113" si="15">D106+E106</f>
        <v>522640.22</v>
      </c>
      <c r="G106" s="16">
        <v>522640.22</v>
      </c>
      <c r="H106" s="16">
        <v>522640.22</v>
      </c>
      <c r="I106" s="16">
        <f t="shared" si="13"/>
        <v>0</v>
      </c>
    </row>
    <row r="107" spans="2:9" x14ac:dyDescent="0.2">
      <c r="B107" s="13" t="s">
        <v>33</v>
      </c>
      <c r="C107" s="11"/>
      <c r="D107" s="15">
        <v>1057434</v>
      </c>
      <c r="E107" s="16">
        <v>-481692.08</v>
      </c>
      <c r="F107" s="16">
        <f t="shared" si="15"/>
        <v>575741.91999999993</v>
      </c>
      <c r="G107" s="16">
        <v>429519.92</v>
      </c>
      <c r="H107" s="16">
        <v>429519.92</v>
      </c>
      <c r="I107" s="16">
        <f t="shared" si="13"/>
        <v>146221.99999999994</v>
      </c>
    </row>
    <row r="108" spans="2:9" x14ac:dyDescent="0.2">
      <c r="B108" s="13" t="s">
        <v>34</v>
      </c>
      <c r="C108" s="11"/>
      <c r="D108" s="15">
        <v>12621.96</v>
      </c>
      <c r="E108" s="16">
        <v>-12621.96</v>
      </c>
      <c r="F108" s="16">
        <f t="shared" si="15"/>
        <v>0</v>
      </c>
      <c r="G108" s="16">
        <v>0</v>
      </c>
      <c r="H108" s="16">
        <v>0</v>
      </c>
      <c r="I108" s="16">
        <f t="shared" si="13"/>
        <v>0</v>
      </c>
    </row>
    <row r="109" spans="2:9" x14ac:dyDescent="0.2">
      <c r="B109" s="13" t="s">
        <v>35</v>
      </c>
      <c r="C109" s="11"/>
      <c r="D109" s="15">
        <v>5057243.16</v>
      </c>
      <c r="E109" s="16">
        <v>-3918870.79</v>
      </c>
      <c r="F109" s="16">
        <f t="shared" si="15"/>
        <v>1138372.3700000001</v>
      </c>
      <c r="G109" s="16">
        <v>796981.99</v>
      </c>
      <c r="H109" s="16">
        <v>796981.99</v>
      </c>
      <c r="I109" s="16">
        <f t="shared" si="13"/>
        <v>341390.38000000012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1278446.1599999999</v>
      </c>
      <c r="E113" s="16">
        <v>232930.84</v>
      </c>
      <c r="F113" s="16">
        <f t="shared" si="15"/>
        <v>1511377</v>
      </c>
      <c r="G113" s="16">
        <v>1511374</v>
      </c>
      <c r="H113" s="16">
        <v>1511374</v>
      </c>
      <c r="I113" s="16">
        <f t="shared" si="13"/>
        <v>3</v>
      </c>
    </row>
    <row r="114" spans="2:9" ht="25.5" customHeight="1" x14ac:dyDescent="0.2">
      <c r="B114" s="40" t="s">
        <v>40</v>
      </c>
      <c r="C114" s="41"/>
      <c r="D114" s="15">
        <f>SUM(D115:D123)</f>
        <v>214081.4</v>
      </c>
      <c r="E114" s="15">
        <f>SUM(E115:E123)</f>
        <v>-214081.4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>
        <v>214081.4</v>
      </c>
      <c r="E118" s="16">
        <v>-214081.4</v>
      </c>
      <c r="F118" s="16">
        <f t="shared" si="16"/>
        <v>0</v>
      </c>
      <c r="G118" s="16">
        <v>0</v>
      </c>
      <c r="H118" s="16">
        <v>0</v>
      </c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2257483.85</v>
      </c>
      <c r="E124" s="15">
        <f>SUM(E125:E133)</f>
        <v>11333823.24</v>
      </c>
      <c r="F124" s="15">
        <f>SUM(F125:F133)</f>
        <v>13591307.09</v>
      </c>
      <c r="G124" s="15">
        <f>SUM(G125:G133)</f>
        <v>3809074.5500000003</v>
      </c>
      <c r="H124" s="15">
        <f>SUM(H125:H133)</f>
        <v>3809074.5500000003</v>
      </c>
      <c r="I124" s="16">
        <f t="shared" si="13"/>
        <v>9782232.5399999991</v>
      </c>
    </row>
    <row r="125" spans="2:9" x14ac:dyDescent="0.2">
      <c r="B125" s="13" t="s">
        <v>51</v>
      </c>
      <c r="C125" s="11"/>
      <c r="D125" s="15">
        <v>256465.68</v>
      </c>
      <c r="E125" s="16">
        <v>2684682.82</v>
      </c>
      <c r="F125" s="16">
        <f>D125+E125</f>
        <v>2941148.5</v>
      </c>
      <c r="G125" s="16">
        <v>213863.1</v>
      </c>
      <c r="H125" s="16">
        <v>213863.1</v>
      </c>
      <c r="I125" s="16">
        <f t="shared" si="13"/>
        <v>2727285.4</v>
      </c>
    </row>
    <row r="126" spans="2:9" x14ac:dyDescent="0.2">
      <c r="B126" s="13" t="s">
        <v>52</v>
      </c>
      <c r="C126" s="11"/>
      <c r="D126" s="15">
        <v>0</v>
      </c>
      <c r="E126" s="16">
        <v>373507.71</v>
      </c>
      <c r="F126" s="16">
        <f t="shared" ref="F126:F133" si="17">D126+E126</f>
        <v>373507.71</v>
      </c>
      <c r="G126" s="16">
        <v>34509.31</v>
      </c>
      <c r="H126" s="16">
        <v>34509.31</v>
      </c>
      <c r="I126" s="16">
        <f t="shared" si="13"/>
        <v>338998.4</v>
      </c>
    </row>
    <row r="127" spans="2:9" x14ac:dyDescent="0.2">
      <c r="B127" s="13" t="s">
        <v>53</v>
      </c>
      <c r="C127" s="11"/>
      <c r="D127" s="15">
        <v>26413.200000000001</v>
      </c>
      <c r="E127" s="16">
        <v>29586.799999999999</v>
      </c>
      <c r="F127" s="16">
        <f t="shared" si="17"/>
        <v>56000</v>
      </c>
      <c r="G127" s="16">
        <v>0</v>
      </c>
      <c r="H127" s="16">
        <v>0</v>
      </c>
      <c r="I127" s="16">
        <f t="shared" si="13"/>
        <v>56000</v>
      </c>
    </row>
    <row r="128" spans="2:9" x14ac:dyDescent="0.2">
      <c r="B128" s="13" t="s">
        <v>54</v>
      </c>
      <c r="C128" s="11"/>
      <c r="D128" s="15">
        <v>1960584.97</v>
      </c>
      <c r="E128" s="16">
        <v>8120642.75</v>
      </c>
      <c r="F128" s="16">
        <f t="shared" si="17"/>
        <v>10081227.720000001</v>
      </c>
      <c r="G128" s="16">
        <v>3553752</v>
      </c>
      <c r="H128" s="16">
        <v>3553752</v>
      </c>
      <c r="I128" s="16">
        <f t="shared" si="13"/>
        <v>6527475.7200000007</v>
      </c>
    </row>
    <row r="129" spans="2:9" x14ac:dyDescent="0.2">
      <c r="B129" s="13" t="s">
        <v>55</v>
      </c>
      <c r="C129" s="11"/>
      <c r="D129" s="15">
        <v>0</v>
      </c>
      <c r="E129" s="16">
        <v>0</v>
      </c>
      <c r="F129" s="16">
        <f t="shared" si="17"/>
        <v>0</v>
      </c>
      <c r="G129" s="16">
        <v>0</v>
      </c>
      <c r="H129" s="16">
        <v>0</v>
      </c>
      <c r="I129" s="16">
        <f t="shared" si="13"/>
        <v>0</v>
      </c>
    </row>
    <row r="130" spans="2:9" x14ac:dyDescent="0.2">
      <c r="B130" s="13" t="s">
        <v>56</v>
      </c>
      <c r="C130" s="11"/>
      <c r="D130" s="15">
        <v>14020</v>
      </c>
      <c r="E130" s="16">
        <v>125403.16</v>
      </c>
      <c r="F130" s="16">
        <f t="shared" si="17"/>
        <v>139423.16</v>
      </c>
      <c r="G130" s="16">
        <v>6950.14</v>
      </c>
      <c r="H130" s="16">
        <v>6950.14</v>
      </c>
      <c r="I130" s="16">
        <f t="shared" si="13"/>
        <v>132473.01999999999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17290107.989999998</v>
      </c>
      <c r="E134" s="15">
        <f>SUM(E135:E137)</f>
        <v>118449.35</v>
      </c>
      <c r="F134" s="15">
        <f>SUM(F135:F137)</f>
        <v>17408557.34</v>
      </c>
      <c r="G134" s="15">
        <f>SUM(G135:G137)</f>
        <v>7846651.5300000003</v>
      </c>
      <c r="H134" s="15">
        <f>SUM(H135:H137)</f>
        <v>7846651.5300000003</v>
      </c>
      <c r="I134" s="16">
        <f t="shared" si="13"/>
        <v>9561905.8099999987</v>
      </c>
    </row>
    <row r="135" spans="2:9" x14ac:dyDescent="0.2">
      <c r="B135" s="13" t="s">
        <v>61</v>
      </c>
      <c r="C135" s="11"/>
      <c r="D135" s="15">
        <v>17290107.989999998</v>
      </c>
      <c r="E135" s="16">
        <v>118449.35</v>
      </c>
      <c r="F135" s="16">
        <f>D135+E135</f>
        <v>17408557.34</v>
      </c>
      <c r="G135" s="16">
        <v>7846651.5300000003</v>
      </c>
      <c r="H135" s="16">
        <v>7846651.5300000003</v>
      </c>
      <c r="I135" s="16">
        <f t="shared" si="13"/>
        <v>9561905.8099999987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131541421.95999999</v>
      </c>
      <c r="E160" s="14">
        <f t="shared" si="21"/>
        <v>23684492.300000001</v>
      </c>
      <c r="F160" s="14">
        <f t="shared" si="21"/>
        <v>155225914.25999999</v>
      </c>
      <c r="G160" s="14">
        <f t="shared" si="21"/>
        <v>109866993.53999999</v>
      </c>
      <c r="H160" s="14">
        <f t="shared" si="21"/>
        <v>108777676.71000001</v>
      </c>
      <c r="I160" s="14">
        <f t="shared" si="21"/>
        <v>45358920.719999999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2016-12-20T19:53:14Z</cp:lastPrinted>
  <dcterms:created xsi:type="dcterms:W3CDTF">2016-10-11T20:25:15Z</dcterms:created>
  <dcterms:modified xsi:type="dcterms:W3CDTF">2026-01-20T23:47:06Z</dcterms:modified>
</cp:coreProperties>
</file>